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defaultThemeVersion="164011"/>
  <mc:AlternateContent xmlns:mc="http://schemas.openxmlformats.org/markup-compatibility/2006">
    <mc:Choice Requires="x15">
      <x15ac:absPath xmlns:x15ac="http://schemas.microsoft.com/office/spreadsheetml/2010/11/ac" url="C:\Users\marta.ottoni.SGB\PTFs_BRUNA\Revisao Eduardo\"/>
    </mc:Choice>
  </mc:AlternateContent>
  <bookViews>
    <workbookView xWindow="0" yWindow="0" windowWidth="17256" windowHeight="4920" activeTab="1"/>
  </bookViews>
  <sheets>
    <sheet name="Brazilian PTFs" sheetId="8" r:id="rId1"/>
    <sheet name="METADATA" sheetId="9" r:id="rId2"/>
  </sheets>
  <definedNames>
    <definedName name="_xlnm._FilterDatabase" localSheetId="0" hidden="1">'Brazilian PTFs'!$A$1:$CI$706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 i="8" l="1"/>
  <c r="CI4" i="8"/>
  <c r="CI5" i="8"/>
  <c r="CI6" i="8"/>
  <c r="CI7" i="8"/>
  <c r="CI8" i="8"/>
  <c r="CI9" i="8"/>
  <c r="CI10" i="8"/>
  <c r="CI11" i="8"/>
  <c r="CI12" i="8"/>
  <c r="CI13" i="8"/>
  <c r="CI14" i="8"/>
  <c r="CI15" i="8"/>
  <c r="CI16" i="8"/>
  <c r="CI17" i="8"/>
  <c r="CI18" i="8"/>
  <c r="CI19" i="8"/>
  <c r="CI20" i="8"/>
  <c r="CI21" i="8"/>
  <c r="CI22" i="8"/>
  <c r="CI23" i="8"/>
  <c r="CI24" i="8"/>
  <c r="CI25" i="8"/>
  <c r="CI26" i="8"/>
  <c r="CI27" i="8"/>
  <c r="CI28" i="8"/>
  <c r="CI29" i="8"/>
  <c r="CI30" i="8"/>
  <c r="CI31" i="8"/>
  <c r="CI32" i="8"/>
  <c r="CI33" i="8"/>
  <c r="CI34" i="8"/>
  <c r="CI35" i="8"/>
  <c r="CI36" i="8"/>
  <c r="CI37" i="8"/>
  <c r="CI38" i="8"/>
  <c r="CI39" i="8"/>
  <c r="CI40" i="8"/>
  <c r="CI41" i="8"/>
  <c r="CI42" i="8"/>
  <c r="CI43" i="8"/>
  <c r="CI44" i="8"/>
  <c r="CI45" i="8"/>
  <c r="CI46" i="8"/>
  <c r="CI47" i="8"/>
  <c r="CI48" i="8"/>
  <c r="CI49" i="8"/>
  <c r="CI50" i="8"/>
  <c r="CI51" i="8"/>
  <c r="CI52" i="8"/>
  <c r="CI53" i="8"/>
  <c r="CI54" i="8"/>
  <c r="CI55" i="8"/>
  <c r="CI56" i="8"/>
  <c r="CI57" i="8"/>
  <c r="CI58" i="8"/>
  <c r="CI59" i="8"/>
  <c r="CI60" i="8"/>
  <c r="CI61" i="8"/>
  <c r="CI62" i="8"/>
  <c r="CI63" i="8"/>
  <c r="CI64" i="8"/>
  <c r="CI65" i="8"/>
  <c r="CI66" i="8"/>
  <c r="CI67" i="8"/>
  <c r="CI68" i="8"/>
  <c r="CI69" i="8"/>
  <c r="CI70" i="8"/>
  <c r="CI71" i="8"/>
  <c r="CI72" i="8"/>
  <c r="CI73" i="8"/>
  <c r="CI74" i="8"/>
  <c r="CI75" i="8"/>
  <c r="CI76" i="8"/>
  <c r="CI77" i="8"/>
  <c r="CI78" i="8"/>
  <c r="CI79" i="8"/>
  <c r="CI80" i="8"/>
  <c r="CI81" i="8"/>
  <c r="CI82" i="8"/>
  <c r="CI83" i="8"/>
  <c r="CI84" i="8"/>
  <c r="CI85" i="8"/>
  <c r="CI86" i="8"/>
  <c r="CI87" i="8"/>
  <c r="CI88" i="8"/>
  <c r="CI89" i="8"/>
  <c r="CI90" i="8"/>
  <c r="CI91" i="8"/>
  <c r="CI92" i="8"/>
  <c r="CI93" i="8"/>
  <c r="CI94" i="8"/>
  <c r="CI95" i="8"/>
  <c r="CI96" i="8"/>
  <c r="CI97" i="8"/>
  <c r="CI98" i="8"/>
  <c r="CI99" i="8"/>
  <c r="CI100" i="8"/>
  <c r="CI101" i="8"/>
  <c r="CI102" i="8"/>
  <c r="CI103" i="8"/>
  <c r="CI104" i="8"/>
  <c r="CI105" i="8"/>
  <c r="CI106" i="8"/>
  <c r="CI107" i="8"/>
  <c r="CI108" i="8"/>
  <c r="CI109" i="8"/>
  <c r="CI110" i="8"/>
  <c r="CI111" i="8"/>
  <c r="CI112" i="8"/>
  <c r="CI113" i="8"/>
  <c r="CI114" i="8"/>
  <c r="CI115" i="8"/>
  <c r="CI116" i="8"/>
  <c r="CI117" i="8"/>
  <c r="CI118" i="8"/>
  <c r="CI119" i="8"/>
  <c r="CI120" i="8"/>
  <c r="CI121" i="8"/>
  <c r="CI122" i="8"/>
  <c r="CI123" i="8"/>
  <c r="CI124" i="8"/>
  <c r="CI125" i="8"/>
  <c r="CI126" i="8"/>
  <c r="CI127" i="8"/>
  <c r="CI128" i="8"/>
  <c r="CI129" i="8"/>
  <c r="CI130" i="8"/>
  <c r="CI131" i="8"/>
  <c r="CI132" i="8"/>
  <c r="CI133" i="8"/>
  <c r="CI134" i="8"/>
  <c r="CI135" i="8"/>
  <c r="CI136" i="8"/>
  <c r="CI137" i="8"/>
  <c r="CI138" i="8"/>
  <c r="CI139" i="8"/>
  <c r="CI140" i="8"/>
  <c r="CI141" i="8"/>
  <c r="CI142" i="8"/>
  <c r="CI143" i="8"/>
  <c r="CI144" i="8"/>
  <c r="CI145" i="8"/>
  <c r="CI146" i="8"/>
  <c r="CI147" i="8"/>
  <c r="CI148" i="8"/>
  <c r="CI149" i="8"/>
  <c r="CI150" i="8"/>
  <c r="CI151" i="8"/>
  <c r="CI152" i="8"/>
  <c r="CI153" i="8"/>
  <c r="CI154" i="8"/>
  <c r="CI155" i="8"/>
  <c r="CI156" i="8"/>
  <c r="CI157" i="8"/>
  <c r="CI158" i="8"/>
  <c r="CI159" i="8"/>
  <c r="CI160" i="8"/>
  <c r="CI161" i="8"/>
  <c r="CI162" i="8"/>
  <c r="CI163" i="8"/>
  <c r="CI164" i="8"/>
  <c r="CI165" i="8"/>
  <c r="CI166" i="8"/>
  <c r="CI167" i="8"/>
  <c r="CI168" i="8"/>
  <c r="CI169" i="8"/>
  <c r="CI170" i="8"/>
  <c r="CI171" i="8"/>
  <c r="CI172" i="8"/>
  <c r="CI173" i="8"/>
  <c r="CI174" i="8"/>
  <c r="CI175" i="8"/>
  <c r="CI176" i="8"/>
  <c r="CI177" i="8"/>
  <c r="CI178" i="8"/>
  <c r="CI179" i="8"/>
  <c r="CI180" i="8"/>
  <c r="CI181" i="8"/>
  <c r="CI182" i="8"/>
  <c r="CI183" i="8"/>
  <c r="CI184" i="8"/>
  <c r="CI185" i="8"/>
  <c r="CI186" i="8"/>
  <c r="CI187" i="8"/>
  <c r="CI188" i="8"/>
  <c r="CI189" i="8"/>
  <c r="CI190" i="8"/>
  <c r="CI191" i="8"/>
  <c r="CI192" i="8"/>
  <c r="CI193" i="8"/>
  <c r="CI194" i="8"/>
  <c r="CI195" i="8"/>
  <c r="CI196" i="8"/>
  <c r="CI197" i="8"/>
  <c r="CI198" i="8"/>
  <c r="CI199" i="8"/>
  <c r="CI200" i="8"/>
  <c r="CI201" i="8"/>
  <c r="CI202" i="8"/>
  <c r="CI203" i="8"/>
  <c r="CI204" i="8"/>
  <c r="CI205" i="8"/>
  <c r="CI206" i="8"/>
  <c r="CI207" i="8"/>
  <c r="CI208" i="8"/>
  <c r="CI209" i="8"/>
  <c r="CI210" i="8"/>
  <c r="CI211" i="8"/>
  <c r="CI212" i="8"/>
  <c r="CI213" i="8"/>
  <c r="CI214" i="8"/>
  <c r="CI215" i="8"/>
  <c r="CI216" i="8"/>
  <c r="CI217" i="8"/>
  <c r="CI218" i="8"/>
  <c r="CI219" i="8"/>
  <c r="CI220" i="8"/>
  <c r="CI221" i="8"/>
  <c r="CI222" i="8"/>
  <c r="CI223" i="8"/>
  <c r="CI224" i="8"/>
  <c r="CI225" i="8"/>
  <c r="CI226" i="8"/>
  <c r="CI227" i="8"/>
  <c r="CI228" i="8"/>
  <c r="CI229" i="8"/>
  <c r="CI230" i="8"/>
  <c r="CI231" i="8"/>
  <c r="CI232" i="8"/>
  <c r="CI233" i="8"/>
  <c r="CI234" i="8"/>
  <c r="CI235" i="8"/>
  <c r="CI236" i="8"/>
  <c r="CI237" i="8"/>
  <c r="CI238" i="8"/>
  <c r="CI239" i="8"/>
  <c r="CI240" i="8"/>
  <c r="CI241" i="8"/>
  <c r="CI242" i="8"/>
  <c r="CI243" i="8"/>
  <c r="CI244" i="8"/>
  <c r="CI245" i="8"/>
  <c r="CI246" i="8"/>
  <c r="CI247" i="8"/>
  <c r="CI248" i="8"/>
  <c r="CI249" i="8"/>
  <c r="CI250" i="8"/>
  <c r="CI251" i="8"/>
  <c r="CI252" i="8"/>
  <c r="CI253" i="8"/>
  <c r="CI254" i="8"/>
  <c r="CI255" i="8"/>
  <c r="CI256" i="8"/>
  <c r="CI257" i="8"/>
  <c r="CI258" i="8"/>
  <c r="CI259" i="8"/>
  <c r="CI260" i="8"/>
  <c r="CI261" i="8"/>
  <c r="CI262" i="8"/>
  <c r="CI263" i="8"/>
  <c r="CI264" i="8"/>
  <c r="CI265" i="8"/>
  <c r="CI266" i="8"/>
  <c r="CI267" i="8"/>
  <c r="CI268" i="8"/>
  <c r="CI269" i="8"/>
  <c r="CI270" i="8"/>
  <c r="CI271" i="8"/>
  <c r="CI272" i="8"/>
  <c r="CI273" i="8"/>
  <c r="CI274" i="8"/>
  <c r="CI275" i="8"/>
  <c r="CI276" i="8"/>
  <c r="CI277" i="8"/>
  <c r="CI278" i="8"/>
  <c r="CI279" i="8"/>
  <c r="CI280" i="8"/>
  <c r="CI281" i="8"/>
  <c r="CI282" i="8"/>
  <c r="CI283" i="8"/>
  <c r="CI284" i="8"/>
  <c r="CI285" i="8"/>
  <c r="CI286" i="8"/>
  <c r="CI287" i="8"/>
  <c r="CI288" i="8"/>
  <c r="CI289" i="8"/>
  <c r="CI290" i="8"/>
  <c r="CI291" i="8"/>
  <c r="CI292" i="8"/>
  <c r="CI293" i="8"/>
  <c r="CI294" i="8"/>
  <c r="CI295" i="8"/>
  <c r="CI296" i="8"/>
  <c r="CI297" i="8"/>
  <c r="CI298" i="8"/>
  <c r="CI299" i="8"/>
  <c r="CI300" i="8"/>
  <c r="CI301" i="8"/>
  <c r="CI302" i="8"/>
  <c r="CI303" i="8"/>
  <c r="CI304" i="8"/>
  <c r="CI305" i="8"/>
  <c r="CI306" i="8"/>
  <c r="CI307" i="8"/>
  <c r="CI308" i="8"/>
  <c r="CI309" i="8"/>
  <c r="CI310" i="8"/>
  <c r="CI311" i="8"/>
  <c r="CI312" i="8"/>
  <c r="CI313" i="8"/>
  <c r="CI314" i="8"/>
  <c r="CI315" i="8"/>
  <c r="CI316" i="8"/>
  <c r="CI317" i="8"/>
  <c r="CI318" i="8"/>
  <c r="CI319" i="8"/>
  <c r="CI320" i="8"/>
  <c r="CI321" i="8"/>
  <c r="CI322" i="8"/>
  <c r="CI323" i="8"/>
  <c r="CI324" i="8"/>
  <c r="CI325" i="8"/>
  <c r="CI326" i="8"/>
  <c r="CI327" i="8"/>
  <c r="CI328" i="8"/>
  <c r="CI329" i="8"/>
  <c r="CI330" i="8"/>
  <c r="CI331" i="8"/>
  <c r="CI332" i="8"/>
  <c r="CI333" i="8"/>
  <c r="CI334" i="8"/>
  <c r="CI335" i="8"/>
  <c r="CI336" i="8"/>
  <c r="CI337" i="8"/>
  <c r="CI338" i="8"/>
  <c r="CI339" i="8"/>
  <c r="CI340" i="8"/>
  <c r="CI341" i="8"/>
  <c r="CI342" i="8"/>
  <c r="CI343" i="8"/>
  <c r="CI344" i="8"/>
  <c r="CI345" i="8"/>
  <c r="CI346" i="8"/>
  <c r="CI347" i="8"/>
  <c r="CI348" i="8"/>
  <c r="CI349" i="8"/>
  <c r="CI350" i="8"/>
  <c r="CI351" i="8"/>
  <c r="CI352" i="8"/>
  <c r="CI353" i="8"/>
  <c r="CI354" i="8"/>
  <c r="CI355" i="8"/>
  <c r="CI356" i="8"/>
  <c r="CI357" i="8"/>
  <c r="CI358" i="8"/>
  <c r="CI359" i="8"/>
  <c r="CI360" i="8"/>
  <c r="CI361" i="8"/>
  <c r="CI362" i="8"/>
  <c r="CI363" i="8"/>
  <c r="CI364" i="8"/>
  <c r="CI365" i="8"/>
  <c r="CI366" i="8"/>
  <c r="CI367" i="8"/>
  <c r="CI368" i="8"/>
  <c r="CI369" i="8"/>
  <c r="CI370" i="8"/>
  <c r="CI371" i="8"/>
  <c r="CI372" i="8"/>
  <c r="CI373" i="8"/>
  <c r="CI374" i="8"/>
  <c r="CI375" i="8"/>
  <c r="CI376" i="8"/>
  <c r="CI377" i="8"/>
  <c r="CI378" i="8"/>
  <c r="CI379" i="8"/>
  <c r="CI380" i="8"/>
  <c r="CI381" i="8"/>
  <c r="CI382" i="8"/>
  <c r="CI383" i="8"/>
  <c r="CI384" i="8"/>
  <c r="CI385" i="8"/>
  <c r="CI386" i="8"/>
  <c r="CI387" i="8"/>
  <c r="CI388" i="8"/>
  <c r="CI389" i="8"/>
  <c r="CI390" i="8"/>
  <c r="CI391" i="8"/>
  <c r="CI392" i="8"/>
  <c r="CI393" i="8"/>
  <c r="CI394" i="8"/>
  <c r="CI395" i="8"/>
  <c r="CI396" i="8"/>
  <c r="CI397" i="8"/>
  <c r="CI398" i="8"/>
  <c r="CI399" i="8"/>
  <c r="CI400" i="8"/>
  <c r="CI401" i="8"/>
  <c r="CI402" i="8"/>
  <c r="CI403" i="8"/>
  <c r="CI404" i="8"/>
  <c r="CI405" i="8"/>
  <c r="CI406" i="8"/>
  <c r="CI407" i="8"/>
  <c r="CI408" i="8"/>
  <c r="CI409" i="8"/>
  <c r="CI410" i="8"/>
  <c r="CI411" i="8"/>
  <c r="CI412" i="8"/>
  <c r="CI413" i="8"/>
  <c r="CI414" i="8"/>
  <c r="CI415" i="8"/>
  <c r="CI416" i="8"/>
  <c r="CI417" i="8"/>
  <c r="CI418" i="8"/>
  <c r="CI419" i="8"/>
  <c r="CI420" i="8"/>
  <c r="CI421" i="8"/>
  <c r="CI422" i="8"/>
  <c r="CI423" i="8"/>
  <c r="CI424" i="8"/>
  <c r="CI425" i="8"/>
  <c r="CI426" i="8"/>
  <c r="CI427" i="8"/>
  <c r="CI428" i="8"/>
  <c r="CI429" i="8"/>
  <c r="CI430" i="8"/>
  <c r="CI431" i="8"/>
  <c r="CI432" i="8"/>
  <c r="CI433" i="8"/>
  <c r="CI434" i="8"/>
  <c r="CI435" i="8"/>
  <c r="CI436" i="8"/>
  <c r="CI437" i="8"/>
  <c r="CI438" i="8"/>
  <c r="CI439" i="8"/>
  <c r="CI440" i="8"/>
  <c r="CI441" i="8"/>
  <c r="CI442" i="8"/>
  <c r="CI443" i="8"/>
  <c r="CI444" i="8"/>
  <c r="CI445" i="8"/>
  <c r="CI446" i="8"/>
  <c r="CI447" i="8"/>
  <c r="CI448" i="8"/>
  <c r="CI449" i="8"/>
  <c r="CI450" i="8"/>
  <c r="CI451" i="8"/>
  <c r="CI452" i="8"/>
  <c r="CI453" i="8"/>
  <c r="CI454" i="8"/>
  <c r="CI455" i="8"/>
  <c r="CI456" i="8"/>
  <c r="CI457" i="8"/>
  <c r="CI458" i="8"/>
  <c r="CI459" i="8"/>
  <c r="CI460" i="8"/>
  <c r="CI461" i="8"/>
  <c r="CI462" i="8"/>
  <c r="CI463" i="8"/>
  <c r="CI464" i="8"/>
  <c r="CI465" i="8"/>
  <c r="CI466" i="8"/>
  <c r="CI467" i="8"/>
  <c r="CI468" i="8"/>
  <c r="CI469" i="8"/>
  <c r="CI470" i="8"/>
  <c r="CI471" i="8"/>
  <c r="CI472" i="8"/>
  <c r="CI473" i="8"/>
  <c r="CI474" i="8"/>
  <c r="CI475" i="8"/>
  <c r="CI476" i="8"/>
  <c r="CI477" i="8"/>
  <c r="CI478" i="8"/>
  <c r="CI479" i="8"/>
  <c r="CI480" i="8"/>
  <c r="CI481" i="8"/>
  <c r="CI482" i="8"/>
  <c r="CI483" i="8"/>
  <c r="CI484" i="8"/>
  <c r="CI485" i="8"/>
  <c r="CI486" i="8"/>
  <c r="CI487" i="8"/>
  <c r="CI488" i="8"/>
  <c r="CI489" i="8"/>
  <c r="CI490" i="8"/>
  <c r="CI491" i="8"/>
  <c r="CI492" i="8"/>
  <c r="CI493" i="8"/>
  <c r="CI494" i="8"/>
  <c r="CI495" i="8"/>
  <c r="CI496" i="8"/>
  <c r="CI497" i="8"/>
  <c r="CI498" i="8"/>
  <c r="CI499" i="8"/>
  <c r="CI500" i="8"/>
  <c r="CI501" i="8"/>
  <c r="CI502" i="8"/>
  <c r="CI503" i="8"/>
  <c r="CI504" i="8"/>
  <c r="CI505" i="8"/>
  <c r="CI506" i="8"/>
  <c r="CI507" i="8"/>
  <c r="CI508" i="8"/>
  <c r="CI509" i="8"/>
  <c r="CI510" i="8"/>
  <c r="CI511" i="8"/>
  <c r="CI512" i="8"/>
  <c r="CI513" i="8"/>
  <c r="CI514" i="8"/>
  <c r="CI515" i="8"/>
  <c r="CI516" i="8"/>
  <c r="CI517" i="8"/>
  <c r="CI518" i="8"/>
  <c r="CI519" i="8"/>
  <c r="CI520" i="8"/>
  <c r="CI521" i="8"/>
  <c r="CI522" i="8"/>
  <c r="CI523" i="8"/>
  <c r="CI524" i="8"/>
  <c r="CI525" i="8"/>
  <c r="CI526" i="8"/>
  <c r="CI527" i="8"/>
  <c r="CI528" i="8"/>
  <c r="CI529" i="8"/>
  <c r="CI530" i="8"/>
  <c r="CI531" i="8"/>
  <c r="CI532" i="8"/>
  <c r="CI533" i="8"/>
  <c r="CI534" i="8"/>
  <c r="CI535" i="8"/>
  <c r="CI536" i="8"/>
  <c r="CI537" i="8"/>
  <c r="CI538" i="8"/>
  <c r="CI539" i="8"/>
  <c r="CI540" i="8"/>
  <c r="CI541" i="8"/>
  <c r="CI542" i="8"/>
  <c r="CI543" i="8"/>
  <c r="CI544" i="8"/>
  <c r="CI545" i="8"/>
  <c r="CI546" i="8"/>
  <c r="CI547" i="8"/>
  <c r="CI548" i="8"/>
  <c r="CI549" i="8"/>
  <c r="CI550" i="8"/>
  <c r="CI551" i="8"/>
  <c r="CI552" i="8"/>
  <c r="CI553" i="8"/>
  <c r="CI554" i="8"/>
  <c r="CI555" i="8"/>
  <c r="CI556" i="8"/>
  <c r="CI557" i="8"/>
  <c r="CI558" i="8"/>
  <c r="CI559" i="8"/>
  <c r="CI560" i="8"/>
  <c r="CI561" i="8"/>
  <c r="CI562" i="8"/>
  <c r="CI563" i="8"/>
  <c r="CI564" i="8"/>
  <c r="CI565" i="8"/>
  <c r="CI566" i="8"/>
  <c r="CI567" i="8"/>
  <c r="CI568" i="8"/>
  <c r="CI569" i="8"/>
  <c r="CI570" i="8"/>
  <c r="CI571" i="8"/>
  <c r="CI572" i="8"/>
  <c r="CI573" i="8"/>
  <c r="CI574" i="8"/>
  <c r="CI575" i="8"/>
  <c r="CI576" i="8"/>
  <c r="CI577" i="8"/>
  <c r="CI578" i="8"/>
  <c r="CI579" i="8"/>
  <c r="CI580" i="8"/>
  <c r="CI581" i="8"/>
  <c r="CI582" i="8"/>
  <c r="CI583" i="8"/>
  <c r="CI584" i="8"/>
  <c r="CI585" i="8"/>
  <c r="CI586" i="8"/>
  <c r="CI587" i="8"/>
  <c r="CI588" i="8"/>
  <c r="CI589" i="8"/>
  <c r="CI590" i="8"/>
  <c r="CI591" i="8"/>
  <c r="CI592" i="8"/>
  <c r="CI593" i="8"/>
  <c r="CI594" i="8"/>
  <c r="CI595" i="8"/>
  <c r="CI596" i="8"/>
  <c r="CI597" i="8"/>
  <c r="CI598" i="8"/>
  <c r="CI599" i="8"/>
  <c r="CI600" i="8"/>
  <c r="CI601" i="8"/>
  <c r="CI602" i="8"/>
  <c r="CI603" i="8"/>
  <c r="CI604" i="8"/>
  <c r="CI605" i="8"/>
  <c r="CI606" i="8"/>
  <c r="CI607" i="8"/>
  <c r="CI608" i="8"/>
  <c r="CI609" i="8"/>
  <c r="CI610" i="8"/>
  <c r="CI611" i="8"/>
  <c r="CI612" i="8"/>
  <c r="CI613" i="8"/>
  <c r="CI614" i="8"/>
  <c r="CI615" i="8"/>
  <c r="CI616" i="8"/>
  <c r="CI617" i="8"/>
  <c r="CI618" i="8"/>
  <c r="CI619" i="8"/>
  <c r="CI620" i="8"/>
  <c r="CI621" i="8"/>
  <c r="CI622" i="8"/>
  <c r="CI623" i="8"/>
  <c r="CI624" i="8"/>
  <c r="CI625" i="8"/>
  <c r="CI626" i="8"/>
  <c r="CI627" i="8"/>
  <c r="CI628" i="8"/>
  <c r="CI629" i="8"/>
  <c r="CI630" i="8"/>
  <c r="CI631" i="8"/>
  <c r="CI632" i="8"/>
  <c r="CI633" i="8"/>
  <c r="CI634" i="8"/>
  <c r="CI635" i="8"/>
  <c r="CI636" i="8"/>
  <c r="CI637" i="8"/>
  <c r="CI638" i="8"/>
  <c r="CI639" i="8"/>
  <c r="CI640" i="8"/>
  <c r="CI641" i="8"/>
  <c r="CI642" i="8"/>
  <c r="CI643" i="8"/>
  <c r="CI644" i="8"/>
  <c r="CI645" i="8"/>
  <c r="CI646" i="8"/>
  <c r="CI647" i="8"/>
  <c r="CI648" i="8"/>
  <c r="CI649" i="8"/>
  <c r="CI650" i="8"/>
  <c r="CI651" i="8"/>
  <c r="CI652" i="8"/>
  <c r="CI653" i="8"/>
  <c r="CI654" i="8"/>
  <c r="CI655" i="8"/>
  <c r="CI656" i="8"/>
  <c r="CI657" i="8"/>
  <c r="CI658" i="8"/>
  <c r="CI659" i="8"/>
  <c r="CI660" i="8"/>
  <c r="CI661" i="8"/>
  <c r="CI662" i="8"/>
  <c r="CI663" i="8"/>
  <c r="CI664" i="8"/>
  <c r="CI665" i="8"/>
  <c r="CI666" i="8"/>
  <c r="CI667" i="8"/>
  <c r="CI668" i="8"/>
  <c r="CI669" i="8"/>
  <c r="CI670" i="8"/>
  <c r="CI671" i="8"/>
  <c r="CI672" i="8"/>
  <c r="CI673" i="8"/>
  <c r="CI674" i="8"/>
  <c r="CI675" i="8"/>
  <c r="CI676" i="8"/>
  <c r="CI677" i="8"/>
  <c r="CI678" i="8"/>
  <c r="CI679" i="8"/>
  <c r="CI680" i="8"/>
  <c r="CI681" i="8"/>
  <c r="CI682" i="8"/>
  <c r="CI683" i="8"/>
  <c r="CI684" i="8"/>
  <c r="CI685" i="8"/>
  <c r="CI686" i="8"/>
  <c r="CI687" i="8"/>
  <c r="CI688" i="8"/>
  <c r="CI689" i="8"/>
  <c r="CI690" i="8"/>
  <c r="CI691" i="8"/>
  <c r="CI692" i="8"/>
  <c r="CI693" i="8"/>
  <c r="CI694" i="8"/>
  <c r="CI695" i="8"/>
  <c r="CI696" i="8"/>
  <c r="CI697" i="8"/>
  <c r="CI698" i="8"/>
  <c r="CI699" i="8"/>
  <c r="CI700" i="8"/>
  <c r="CI701" i="8"/>
  <c r="CI702" i="8"/>
  <c r="CI703" i="8"/>
  <c r="CI704" i="8"/>
  <c r="CI705" i="8"/>
  <c r="CI706" i="8"/>
  <c r="CI2" i="8"/>
  <c r="BS250" i="8" l="1"/>
  <c r="CB486" i="8" l="1"/>
  <c r="CC486" i="8"/>
  <c r="CD486" i="8"/>
  <c r="CE486" i="8"/>
  <c r="CF486" i="8"/>
  <c r="CH486" i="8"/>
  <c r="CB487" i="8"/>
  <c r="CC487" i="8"/>
  <c r="CD487" i="8"/>
  <c r="CE487" i="8"/>
  <c r="CF487" i="8"/>
  <c r="CH487" i="8"/>
  <c r="CB488" i="8"/>
  <c r="CD488" i="8"/>
  <c r="CE488" i="8"/>
  <c r="CF488" i="8"/>
  <c r="CH488" i="8"/>
  <c r="CB489" i="8"/>
  <c r="CD489" i="8"/>
  <c r="CE489" i="8"/>
  <c r="CF489" i="8"/>
  <c r="CH489" i="8"/>
  <c r="BL489" i="8"/>
  <c r="BL488" i="8"/>
  <c r="U486" i="8"/>
  <c r="U487" i="8"/>
  <c r="U488" i="8"/>
  <c r="CG488" i="8" s="1"/>
  <c r="U489" i="8"/>
  <c r="CG489" i="8" s="1"/>
  <c r="CA487" i="8" l="1"/>
  <c r="BZ487" i="8"/>
  <c r="CA486" i="8"/>
  <c r="BZ486" i="8"/>
  <c r="CA488" i="8"/>
  <c r="BZ488" i="8"/>
  <c r="CC489" i="8"/>
  <c r="CA489" i="8"/>
  <c r="BZ489" i="8"/>
  <c r="CG486" i="8"/>
  <c r="CG487" i="8"/>
  <c r="CC488" i="8"/>
  <c r="CH706" i="8"/>
  <c r="CF706" i="8"/>
  <c r="CE706" i="8"/>
  <c r="CD706" i="8"/>
  <c r="CC706" i="8"/>
  <c r="CB706" i="8"/>
  <c r="U706" i="8"/>
  <c r="CH705" i="8"/>
  <c r="CF705" i="8"/>
  <c r="CE705" i="8"/>
  <c r="CD705" i="8"/>
  <c r="CC705" i="8"/>
  <c r="CB705" i="8"/>
  <c r="U705" i="8"/>
  <c r="CH704" i="8"/>
  <c r="CF704" i="8"/>
  <c r="CE704" i="8"/>
  <c r="CD704" i="8"/>
  <c r="CC704" i="8"/>
  <c r="CB704" i="8"/>
  <c r="U704" i="8"/>
  <c r="CH703" i="8"/>
  <c r="CF703" i="8"/>
  <c r="CE703" i="8"/>
  <c r="CD703" i="8"/>
  <c r="CC703" i="8"/>
  <c r="CB703" i="8"/>
  <c r="U703" i="8"/>
  <c r="CH702" i="8"/>
  <c r="CF702" i="8"/>
  <c r="CE702" i="8"/>
  <c r="CD702" i="8"/>
  <c r="CC702" i="8"/>
  <c r="CB702" i="8"/>
  <c r="U702" i="8"/>
  <c r="CH701" i="8"/>
  <c r="CF701" i="8"/>
  <c r="CE701" i="8"/>
  <c r="CD701" i="8"/>
  <c r="CC701" i="8"/>
  <c r="CB701" i="8"/>
  <c r="U701" i="8"/>
  <c r="CH700" i="8"/>
  <c r="CF700" i="8"/>
  <c r="CE700" i="8"/>
  <c r="CD700" i="8"/>
  <c r="CC700" i="8"/>
  <c r="CB700" i="8"/>
  <c r="U700" i="8"/>
  <c r="CH699" i="8"/>
  <c r="CF699" i="8"/>
  <c r="CE699" i="8"/>
  <c r="CD699" i="8"/>
  <c r="CC699" i="8"/>
  <c r="CB699" i="8"/>
  <c r="U699" i="8"/>
  <c r="CH698" i="8"/>
  <c r="CF698" i="8"/>
  <c r="CE698" i="8"/>
  <c r="CD698" i="8"/>
  <c r="CC698" i="8"/>
  <c r="CB698" i="8"/>
  <c r="U698" i="8"/>
  <c r="CH697" i="8"/>
  <c r="CF697" i="8"/>
  <c r="CE697" i="8"/>
  <c r="CD697" i="8"/>
  <c r="CC697" i="8"/>
  <c r="CB697" i="8"/>
  <c r="U697" i="8"/>
  <c r="CH696" i="8"/>
  <c r="CF696" i="8"/>
  <c r="CE696" i="8"/>
  <c r="CD696" i="8"/>
  <c r="CC696" i="8"/>
  <c r="CB696" i="8"/>
  <c r="U696" i="8"/>
  <c r="CH695" i="8"/>
  <c r="CF695" i="8"/>
  <c r="CE695" i="8"/>
  <c r="CD695" i="8"/>
  <c r="CC695" i="8"/>
  <c r="CB695" i="8"/>
  <c r="U695" i="8"/>
  <c r="CH694" i="8"/>
  <c r="CF694" i="8"/>
  <c r="CE694" i="8"/>
  <c r="CD694" i="8"/>
  <c r="CC694" i="8"/>
  <c r="CB694" i="8"/>
  <c r="U694" i="8"/>
  <c r="CH693" i="8"/>
  <c r="CF693" i="8"/>
  <c r="CE693" i="8"/>
  <c r="CD693" i="8"/>
  <c r="CC693" i="8"/>
  <c r="CB693" i="8"/>
  <c r="U693" i="8"/>
  <c r="CH692" i="8"/>
  <c r="CF692" i="8"/>
  <c r="CE692" i="8"/>
  <c r="CD692" i="8"/>
  <c r="CC692" i="8"/>
  <c r="CB692" i="8"/>
  <c r="U692" i="8"/>
  <c r="CH691" i="8"/>
  <c r="CF691" i="8"/>
  <c r="CE691" i="8"/>
  <c r="CD691" i="8"/>
  <c r="CC691" i="8"/>
  <c r="CB691" i="8"/>
  <c r="U691" i="8"/>
  <c r="CH690" i="8"/>
  <c r="CF690" i="8"/>
  <c r="CE690" i="8"/>
  <c r="CD690" i="8"/>
  <c r="CC690" i="8"/>
  <c r="CB690" i="8"/>
  <c r="U690" i="8"/>
  <c r="CH689" i="8"/>
  <c r="CF689" i="8"/>
  <c r="CE689" i="8"/>
  <c r="CD689" i="8"/>
  <c r="CC689" i="8"/>
  <c r="CB689" i="8"/>
  <c r="U689" i="8"/>
  <c r="CH688" i="8"/>
  <c r="CF688" i="8"/>
  <c r="CE688" i="8"/>
  <c r="CD688" i="8"/>
  <c r="CC688" i="8"/>
  <c r="CB688" i="8"/>
  <c r="U688" i="8"/>
  <c r="CH687" i="8"/>
  <c r="CF687" i="8"/>
  <c r="CE687" i="8"/>
  <c r="CD687" i="8"/>
  <c r="CC687" i="8"/>
  <c r="CB687" i="8"/>
  <c r="U687" i="8"/>
  <c r="CH686" i="8"/>
  <c r="CF686" i="8"/>
  <c r="CE686" i="8"/>
  <c r="CD686" i="8"/>
  <c r="CC686" i="8"/>
  <c r="CB686" i="8"/>
  <c r="U686" i="8"/>
  <c r="CH685" i="8"/>
  <c r="CF685" i="8"/>
  <c r="CE685" i="8"/>
  <c r="CD685" i="8"/>
  <c r="CC685" i="8"/>
  <c r="CB685" i="8"/>
  <c r="U685" i="8"/>
  <c r="CH684" i="8"/>
  <c r="CF684" i="8"/>
  <c r="CE684" i="8"/>
  <c r="CD684" i="8"/>
  <c r="CC684" i="8"/>
  <c r="CB684" i="8"/>
  <c r="U684" i="8"/>
  <c r="CH683" i="8"/>
  <c r="CF683" i="8"/>
  <c r="CE683" i="8"/>
  <c r="CD683" i="8"/>
  <c r="CC683" i="8"/>
  <c r="CB683" i="8"/>
  <c r="U683" i="8"/>
  <c r="CH682" i="8"/>
  <c r="CF682" i="8"/>
  <c r="CE682" i="8"/>
  <c r="CD682" i="8"/>
  <c r="CC682" i="8"/>
  <c r="CB682" i="8"/>
  <c r="U682" i="8"/>
  <c r="CH681" i="8"/>
  <c r="CF681" i="8"/>
  <c r="CE681" i="8"/>
  <c r="CD681" i="8"/>
  <c r="CC681" i="8"/>
  <c r="CB681" i="8"/>
  <c r="U681" i="8"/>
  <c r="CH680" i="8"/>
  <c r="CF680" i="8"/>
  <c r="CE680" i="8"/>
  <c r="CD680" i="8"/>
  <c r="CC680" i="8"/>
  <c r="CB680" i="8"/>
  <c r="U680" i="8"/>
  <c r="CH679" i="8"/>
  <c r="CF679" i="8"/>
  <c r="CE679" i="8"/>
  <c r="CD679" i="8"/>
  <c r="CC679" i="8"/>
  <c r="CB679" i="8"/>
  <c r="U679" i="8"/>
  <c r="CH678" i="8"/>
  <c r="CF678" i="8"/>
  <c r="CE678" i="8"/>
  <c r="CD678" i="8"/>
  <c r="CC678" i="8"/>
  <c r="CB678" i="8"/>
  <c r="U678" i="8"/>
  <c r="CH677" i="8"/>
  <c r="CF677" i="8"/>
  <c r="CE677" i="8"/>
  <c r="CD677" i="8"/>
  <c r="CC677" i="8"/>
  <c r="CB677" i="8"/>
  <c r="U677" i="8"/>
  <c r="CH676" i="8"/>
  <c r="CF676" i="8"/>
  <c r="CE676" i="8"/>
  <c r="CD676" i="8"/>
  <c r="CC676" i="8"/>
  <c r="CB676" i="8"/>
  <c r="U676" i="8"/>
  <c r="CH675" i="8"/>
  <c r="CF675" i="8"/>
  <c r="CE675" i="8"/>
  <c r="CD675" i="8"/>
  <c r="CC675" i="8"/>
  <c r="CB675" i="8"/>
  <c r="U675" i="8"/>
  <c r="CH674" i="8"/>
  <c r="CF674" i="8"/>
  <c r="CE674" i="8"/>
  <c r="CD674" i="8"/>
  <c r="CC674" i="8"/>
  <c r="CB674" i="8"/>
  <c r="U674" i="8"/>
  <c r="CH673" i="8"/>
  <c r="CF673" i="8"/>
  <c r="CE673" i="8"/>
  <c r="CD673" i="8"/>
  <c r="CC673" i="8"/>
  <c r="CB673" i="8"/>
  <c r="U673" i="8"/>
  <c r="CH672" i="8"/>
  <c r="CF672" i="8"/>
  <c r="CE672" i="8"/>
  <c r="CD672" i="8"/>
  <c r="CC672" i="8"/>
  <c r="CB672" i="8"/>
  <c r="U672" i="8"/>
  <c r="CH671" i="8"/>
  <c r="CF671" i="8"/>
  <c r="CE671" i="8"/>
  <c r="CD671" i="8"/>
  <c r="CC671" i="8"/>
  <c r="CB671" i="8"/>
  <c r="U671" i="8"/>
  <c r="CH670" i="8"/>
  <c r="CF670" i="8"/>
  <c r="CE670" i="8"/>
  <c r="CD670" i="8"/>
  <c r="CC670" i="8"/>
  <c r="CB670" i="8"/>
  <c r="U670" i="8"/>
  <c r="CH669" i="8"/>
  <c r="CF669" i="8"/>
  <c r="CE669" i="8"/>
  <c r="CD669" i="8"/>
  <c r="CC669" i="8"/>
  <c r="CB669" i="8"/>
  <c r="U669" i="8"/>
  <c r="CH668" i="8"/>
  <c r="CF668" i="8"/>
  <c r="CE668" i="8"/>
  <c r="CD668" i="8"/>
  <c r="CC668" i="8"/>
  <c r="CB668" i="8"/>
  <c r="U668" i="8"/>
  <c r="CH667" i="8"/>
  <c r="CF667" i="8"/>
  <c r="CE667" i="8"/>
  <c r="CD667" i="8"/>
  <c r="CC667" i="8"/>
  <c r="CB667" i="8"/>
  <c r="U667" i="8"/>
  <c r="CH666" i="8"/>
  <c r="CF666" i="8"/>
  <c r="CE666" i="8"/>
  <c r="CD666" i="8"/>
  <c r="CC666" i="8"/>
  <c r="CB666" i="8"/>
  <c r="U666" i="8"/>
  <c r="CH665" i="8"/>
  <c r="CF665" i="8"/>
  <c r="CE665" i="8"/>
  <c r="CD665" i="8"/>
  <c r="CC665" i="8"/>
  <c r="CB665" i="8"/>
  <c r="U665" i="8"/>
  <c r="CH664" i="8"/>
  <c r="CF664" i="8"/>
  <c r="CE664" i="8"/>
  <c r="CD664" i="8"/>
  <c r="CC664" i="8"/>
  <c r="CB664" i="8"/>
  <c r="U664" i="8"/>
  <c r="CH663" i="8"/>
  <c r="CF663" i="8"/>
  <c r="CE663" i="8"/>
  <c r="CD663" i="8"/>
  <c r="CC663" i="8"/>
  <c r="CB663" i="8"/>
  <c r="U663" i="8"/>
  <c r="CH662" i="8"/>
  <c r="CF662" i="8"/>
  <c r="CE662" i="8"/>
  <c r="CD662" i="8"/>
  <c r="CC662" i="8"/>
  <c r="CB662" i="8"/>
  <c r="U662" i="8"/>
  <c r="CH661" i="8"/>
  <c r="CF661" i="8"/>
  <c r="CE661" i="8"/>
  <c r="CD661" i="8"/>
  <c r="CC661" i="8"/>
  <c r="CB661" i="8"/>
  <c r="U661" i="8"/>
  <c r="CH660" i="8"/>
  <c r="CF660" i="8"/>
  <c r="CE660" i="8"/>
  <c r="CD660" i="8"/>
  <c r="CC660" i="8"/>
  <c r="CB660" i="8"/>
  <c r="U660" i="8"/>
  <c r="CH659" i="8"/>
  <c r="CF659" i="8"/>
  <c r="CE659" i="8"/>
  <c r="CD659" i="8"/>
  <c r="CC659" i="8"/>
  <c r="CB659" i="8"/>
  <c r="U659" i="8"/>
  <c r="CH658" i="8"/>
  <c r="CF658" i="8"/>
  <c r="CE658" i="8"/>
  <c r="CD658" i="8"/>
  <c r="CC658" i="8"/>
  <c r="CB658" i="8"/>
  <c r="U658" i="8"/>
  <c r="CH657" i="8"/>
  <c r="CF657" i="8"/>
  <c r="CE657" i="8"/>
  <c r="CD657" i="8"/>
  <c r="CC657" i="8"/>
  <c r="CB657" i="8"/>
  <c r="U657" i="8"/>
  <c r="CH656" i="8"/>
  <c r="CF656" i="8"/>
  <c r="CE656" i="8"/>
  <c r="CD656" i="8"/>
  <c r="CC656" i="8"/>
  <c r="CB656" i="8"/>
  <c r="U656" i="8"/>
  <c r="CH655" i="8"/>
  <c r="CF655" i="8"/>
  <c r="CE655" i="8"/>
  <c r="CD655" i="8"/>
  <c r="CC655" i="8"/>
  <c r="CB655" i="8"/>
  <c r="U655" i="8"/>
  <c r="CH654" i="8"/>
  <c r="CF654" i="8"/>
  <c r="CE654" i="8"/>
  <c r="CD654" i="8"/>
  <c r="CC654" i="8"/>
  <c r="CB654" i="8"/>
  <c r="U654" i="8"/>
  <c r="CH653" i="8"/>
  <c r="CF653" i="8"/>
  <c r="CE653" i="8"/>
  <c r="CD653" i="8"/>
  <c r="CC653" i="8"/>
  <c r="CB653" i="8"/>
  <c r="U653" i="8"/>
  <c r="CH652" i="8"/>
  <c r="CF652" i="8"/>
  <c r="CE652" i="8"/>
  <c r="CD652" i="8"/>
  <c r="CC652" i="8"/>
  <c r="CB652" i="8"/>
  <c r="U652" i="8"/>
  <c r="CH651" i="8"/>
  <c r="CF651" i="8"/>
  <c r="CE651" i="8"/>
  <c r="CD651" i="8"/>
  <c r="CC651" i="8"/>
  <c r="CB651" i="8"/>
  <c r="U651" i="8"/>
  <c r="CH650" i="8"/>
  <c r="CF650" i="8"/>
  <c r="CE650" i="8"/>
  <c r="CD650" i="8"/>
  <c r="CC650" i="8"/>
  <c r="CB650" i="8"/>
  <c r="U650" i="8"/>
  <c r="CH649" i="8"/>
  <c r="CF649" i="8"/>
  <c r="CE649" i="8"/>
  <c r="CD649" i="8"/>
  <c r="CC649" i="8"/>
  <c r="CB649" i="8"/>
  <c r="U649" i="8"/>
  <c r="CH648" i="8"/>
  <c r="CF648" i="8"/>
  <c r="CE648" i="8"/>
  <c r="CD648" i="8"/>
  <c r="CC648" i="8"/>
  <c r="CB648" i="8"/>
  <c r="U648" i="8"/>
  <c r="CH647" i="8"/>
  <c r="CF647" i="8"/>
  <c r="CE647" i="8"/>
  <c r="CD647" i="8"/>
  <c r="CC647" i="8"/>
  <c r="CB647" i="8"/>
  <c r="U647" i="8"/>
  <c r="CH646" i="8"/>
  <c r="CF646" i="8"/>
  <c r="CE646" i="8"/>
  <c r="CD646" i="8"/>
  <c r="CC646" i="8"/>
  <c r="CB646" i="8"/>
  <c r="U646" i="8"/>
  <c r="CH645" i="8"/>
  <c r="CF645" i="8"/>
  <c r="CE645" i="8"/>
  <c r="CD645" i="8"/>
  <c r="CC645" i="8"/>
  <c r="CB645" i="8"/>
  <c r="U645" i="8"/>
  <c r="CH644" i="8"/>
  <c r="CF644" i="8"/>
  <c r="CE644" i="8"/>
  <c r="CD644" i="8"/>
  <c r="CC644" i="8"/>
  <c r="CB644" i="8"/>
  <c r="U644" i="8"/>
  <c r="CH643" i="8"/>
  <c r="CF643" i="8"/>
  <c r="CE643" i="8"/>
  <c r="CD643" i="8"/>
  <c r="CC643" i="8"/>
  <c r="CB643" i="8"/>
  <c r="U643" i="8"/>
  <c r="CH642" i="8"/>
  <c r="CF642" i="8"/>
  <c r="CE642" i="8"/>
  <c r="CD642" i="8"/>
  <c r="CC642" i="8"/>
  <c r="CB642" i="8"/>
  <c r="U642" i="8"/>
  <c r="CH641" i="8"/>
  <c r="CF641" i="8"/>
  <c r="CE641" i="8"/>
  <c r="CD641" i="8"/>
  <c r="CC641" i="8"/>
  <c r="CB641" i="8"/>
  <c r="U641" i="8"/>
  <c r="CH640" i="8"/>
  <c r="CF640" i="8"/>
  <c r="CE640" i="8"/>
  <c r="CD640" i="8"/>
  <c r="CC640" i="8"/>
  <c r="CB640" i="8"/>
  <c r="U640" i="8"/>
  <c r="CH639" i="8"/>
  <c r="CF639" i="8"/>
  <c r="CE639" i="8"/>
  <c r="CD639" i="8"/>
  <c r="CC639" i="8"/>
  <c r="CB639" i="8"/>
  <c r="U639" i="8"/>
  <c r="CH638" i="8"/>
  <c r="CF638" i="8"/>
  <c r="CE638" i="8"/>
  <c r="CD638" i="8"/>
  <c r="CC638" i="8"/>
  <c r="CB638" i="8"/>
  <c r="U638" i="8"/>
  <c r="CH637" i="8"/>
  <c r="CF637" i="8"/>
  <c r="CE637" i="8"/>
  <c r="CD637" i="8"/>
  <c r="CC637" i="8"/>
  <c r="CB637" i="8"/>
  <c r="U637" i="8"/>
  <c r="CH636" i="8"/>
  <c r="CF636" i="8"/>
  <c r="CE636" i="8"/>
  <c r="CD636" i="8"/>
  <c r="CC636" i="8"/>
  <c r="CB636" i="8"/>
  <c r="U636" i="8"/>
  <c r="CH635" i="8"/>
  <c r="CF635" i="8"/>
  <c r="CE635" i="8"/>
  <c r="CD635" i="8"/>
  <c r="CC635" i="8"/>
  <c r="CB635" i="8"/>
  <c r="U635" i="8"/>
  <c r="CH634" i="8"/>
  <c r="CF634" i="8"/>
  <c r="CE634" i="8"/>
  <c r="CD634" i="8"/>
  <c r="CC634" i="8"/>
  <c r="CB634" i="8"/>
  <c r="U634" i="8"/>
  <c r="CH633" i="8"/>
  <c r="CF633" i="8"/>
  <c r="CE633" i="8"/>
  <c r="CD633" i="8"/>
  <c r="CC633" i="8"/>
  <c r="CB633" i="8"/>
  <c r="U633" i="8"/>
  <c r="CH632" i="8"/>
  <c r="CF632" i="8"/>
  <c r="CE632" i="8"/>
  <c r="CD632" i="8"/>
  <c r="CC632" i="8"/>
  <c r="CB632" i="8"/>
  <c r="U632" i="8"/>
  <c r="CH631" i="8"/>
  <c r="CF631" i="8"/>
  <c r="CE631" i="8"/>
  <c r="CD631" i="8"/>
  <c r="CC631" i="8"/>
  <c r="CB631" i="8"/>
  <c r="U631" i="8"/>
  <c r="CH630" i="8"/>
  <c r="CF630" i="8"/>
  <c r="CE630" i="8"/>
  <c r="CD630" i="8"/>
  <c r="CC630" i="8"/>
  <c r="CB630" i="8"/>
  <c r="U630" i="8"/>
  <c r="CH629" i="8"/>
  <c r="CF629" i="8"/>
  <c r="CE629" i="8"/>
  <c r="CD629" i="8"/>
  <c r="CC629" i="8"/>
  <c r="CB629" i="8"/>
  <c r="U629" i="8"/>
  <c r="CH628" i="8"/>
  <c r="CF628" i="8"/>
  <c r="CE628" i="8"/>
  <c r="CD628" i="8"/>
  <c r="CC628" i="8"/>
  <c r="CB628" i="8"/>
  <c r="U628" i="8"/>
  <c r="CH627" i="8"/>
  <c r="CF627" i="8"/>
  <c r="CE627" i="8"/>
  <c r="CD627" i="8"/>
  <c r="CC627" i="8"/>
  <c r="CB627" i="8"/>
  <c r="U627" i="8"/>
  <c r="CH626" i="8"/>
  <c r="CF626" i="8"/>
  <c r="CE626" i="8"/>
  <c r="CD626" i="8"/>
  <c r="CC626" i="8"/>
  <c r="CB626" i="8"/>
  <c r="U626" i="8"/>
  <c r="CH625" i="8"/>
  <c r="CF625" i="8"/>
  <c r="CE625" i="8"/>
  <c r="CD625" i="8"/>
  <c r="CC625" i="8"/>
  <c r="CB625" i="8"/>
  <c r="U625" i="8"/>
  <c r="CH624" i="8"/>
  <c r="CF624" i="8"/>
  <c r="CE624" i="8"/>
  <c r="CD624" i="8"/>
  <c r="CC624" i="8"/>
  <c r="CB624" i="8"/>
  <c r="U624" i="8"/>
  <c r="CH623" i="8"/>
  <c r="CF623" i="8"/>
  <c r="CE623" i="8"/>
  <c r="CD623" i="8"/>
  <c r="CC623" i="8"/>
  <c r="CB623" i="8"/>
  <c r="U623" i="8"/>
  <c r="CH622" i="8"/>
  <c r="CF622" i="8"/>
  <c r="CE622" i="8"/>
  <c r="CD622" i="8"/>
  <c r="CC622" i="8"/>
  <c r="CB622" i="8"/>
  <c r="U622" i="8"/>
  <c r="CH621" i="8"/>
  <c r="CF621" i="8"/>
  <c r="CE621" i="8"/>
  <c r="CD621" i="8"/>
  <c r="CC621" i="8"/>
  <c r="CB621" i="8"/>
  <c r="U621" i="8"/>
  <c r="CH620" i="8"/>
  <c r="CF620" i="8"/>
  <c r="CE620" i="8"/>
  <c r="CD620" i="8"/>
  <c r="CC620" i="8"/>
  <c r="CB620" i="8"/>
  <c r="U620" i="8"/>
  <c r="CH619" i="8"/>
  <c r="CF619" i="8"/>
  <c r="CE619" i="8"/>
  <c r="CD619" i="8"/>
  <c r="CC619" i="8"/>
  <c r="CB619" i="8"/>
  <c r="U619" i="8"/>
  <c r="CH618" i="8"/>
  <c r="CF618" i="8"/>
  <c r="CE618" i="8"/>
  <c r="CD618" i="8"/>
  <c r="CC618" i="8"/>
  <c r="CB618" i="8"/>
  <c r="U618" i="8"/>
  <c r="CH617" i="8"/>
  <c r="CF617" i="8"/>
  <c r="CE617" i="8"/>
  <c r="CD617" i="8"/>
  <c r="CC617" i="8"/>
  <c r="CB617" i="8"/>
  <c r="U617" i="8"/>
  <c r="CH616" i="8"/>
  <c r="CF616" i="8"/>
  <c r="CE616" i="8"/>
  <c r="CD616" i="8"/>
  <c r="CC616" i="8"/>
  <c r="CB616" i="8"/>
  <c r="U616" i="8"/>
  <c r="CH615" i="8"/>
  <c r="CF615" i="8"/>
  <c r="CE615" i="8"/>
  <c r="CD615" i="8"/>
  <c r="CC615" i="8"/>
  <c r="CB615" i="8"/>
  <c r="U615" i="8"/>
  <c r="CH614" i="8"/>
  <c r="CF614" i="8"/>
  <c r="CE614" i="8"/>
  <c r="CD614" i="8"/>
  <c r="CC614" i="8"/>
  <c r="CB614" i="8"/>
  <c r="U614" i="8"/>
  <c r="CH613" i="8"/>
  <c r="CF613" i="8"/>
  <c r="CE613" i="8"/>
  <c r="CD613" i="8"/>
  <c r="CC613" i="8"/>
  <c r="CB613" i="8"/>
  <c r="U613" i="8"/>
  <c r="CH612" i="8"/>
  <c r="CF612" i="8"/>
  <c r="CE612" i="8"/>
  <c r="CD612" i="8"/>
  <c r="CC612" i="8"/>
  <c r="CB612" i="8"/>
  <c r="U612" i="8"/>
  <c r="CH611" i="8"/>
  <c r="CF611" i="8"/>
  <c r="CE611" i="8"/>
  <c r="CD611" i="8"/>
  <c r="CC611" i="8"/>
  <c r="CB611" i="8"/>
  <c r="U611" i="8"/>
  <c r="CH610" i="8"/>
  <c r="CF610" i="8"/>
  <c r="CE610" i="8"/>
  <c r="CD610" i="8"/>
  <c r="CC610" i="8"/>
  <c r="CB610" i="8"/>
  <c r="U610" i="8"/>
  <c r="CH609" i="8"/>
  <c r="CF609" i="8"/>
  <c r="CE609" i="8"/>
  <c r="CD609" i="8"/>
  <c r="CC609" i="8"/>
  <c r="CB609" i="8"/>
  <c r="U609" i="8"/>
  <c r="CH608" i="8"/>
  <c r="CF608" i="8"/>
  <c r="CE608" i="8"/>
  <c r="CD608" i="8"/>
  <c r="CC608" i="8"/>
  <c r="CB608" i="8"/>
  <c r="U608" i="8"/>
  <c r="CH607" i="8"/>
  <c r="CF607" i="8"/>
  <c r="CE607" i="8"/>
  <c r="CD607" i="8"/>
  <c r="CC607" i="8"/>
  <c r="CB607" i="8"/>
  <c r="U607" i="8"/>
  <c r="CH606" i="8"/>
  <c r="CF606" i="8"/>
  <c r="CE606" i="8"/>
  <c r="CD606" i="8"/>
  <c r="CC606" i="8"/>
  <c r="CB606" i="8"/>
  <c r="U606" i="8"/>
  <c r="CH605" i="8"/>
  <c r="CF605" i="8"/>
  <c r="CE605" i="8"/>
  <c r="CD605" i="8"/>
  <c r="CC605" i="8"/>
  <c r="CB605" i="8"/>
  <c r="U605" i="8"/>
  <c r="CH604" i="8"/>
  <c r="CF604" i="8"/>
  <c r="CE604" i="8"/>
  <c r="CD604" i="8"/>
  <c r="CC604" i="8"/>
  <c r="CB604" i="8"/>
  <c r="U604" i="8"/>
  <c r="CH603" i="8"/>
  <c r="CF603" i="8"/>
  <c r="CE603" i="8"/>
  <c r="CD603" i="8"/>
  <c r="CC603" i="8"/>
  <c r="CB603" i="8"/>
  <c r="U603" i="8"/>
  <c r="CH602" i="8"/>
  <c r="CF602" i="8"/>
  <c r="CE602" i="8"/>
  <c r="CD602" i="8"/>
  <c r="CC602" i="8"/>
  <c r="CB602" i="8"/>
  <c r="U602" i="8"/>
  <c r="CH601" i="8"/>
  <c r="CF601" i="8"/>
  <c r="CE601" i="8"/>
  <c r="CD601" i="8"/>
  <c r="CC601" i="8"/>
  <c r="CB601" i="8"/>
  <c r="U601" i="8"/>
  <c r="CH600" i="8"/>
  <c r="CF600" i="8"/>
  <c r="CE600" i="8"/>
  <c r="CD600" i="8"/>
  <c r="CC600" i="8"/>
  <c r="CB600" i="8"/>
  <c r="U600" i="8"/>
  <c r="CH599" i="8"/>
  <c r="CF599" i="8"/>
  <c r="CE599" i="8"/>
  <c r="CD599" i="8"/>
  <c r="CC599" i="8"/>
  <c r="CB599" i="8"/>
  <c r="U599" i="8"/>
  <c r="CH598" i="8"/>
  <c r="CF598" i="8"/>
  <c r="CE598" i="8"/>
  <c r="CD598" i="8"/>
  <c r="CC598" i="8"/>
  <c r="CB598" i="8"/>
  <c r="U598" i="8"/>
  <c r="CH597" i="8"/>
  <c r="CF597" i="8"/>
  <c r="CE597" i="8"/>
  <c r="CD597" i="8"/>
  <c r="CC597" i="8"/>
  <c r="CB597" i="8"/>
  <c r="U597" i="8"/>
  <c r="CH596" i="8"/>
  <c r="CF596" i="8"/>
  <c r="CE596" i="8"/>
  <c r="CD596" i="8"/>
  <c r="CC596" i="8"/>
  <c r="CB596" i="8"/>
  <c r="U596" i="8"/>
  <c r="CH595" i="8"/>
  <c r="CF595" i="8"/>
  <c r="CE595" i="8"/>
  <c r="CD595" i="8"/>
  <c r="CC595" i="8"/>
  <c r="CB595" i="8"/>
  <c r="U595" i="8"/>
  <c r="CH594" i="8"/>
  <c r="CF594" i="8"/>
  <c r="CE594" i="8"/>
  <c r="CD594" i="8"/>
  <c r="CC594" i="8"/>
  <c r="CB594" i="8"/>
  <c r="U594" i="8"/>
  <c r="CH593" i="8"/>
  <c r="CF593" i="8"/>
  <c r="CE593" i="8"/>
  <c r="CD593" i="8"/>
  <c r="CC593" i="8"/>
  <c r="CB593" i="8"/>
  <c r="U593" i="8"/>
  <c r="CH592" i="8"/>
  <c r="CF592" i="8"/>
  <c r="CE592" i="8"/>
  <c r="CD592" i="8"/>
  <c r="CC592" i="8"/>
  <c r="CB592" i="8"/>
  <c r="U592" i="8"/>
  <c r="CH591" i="8"/>
  <c r="CF591" i="8"/>
  <c r="CE591" i="8"/>
  <c r="CD591" i="8"/>
  <c r="CC591" i="8"/>
  <c r="CB591" i="8"/>
  <c r="U591" i="8"/>
  <c r="CH590" i="8"/>
  <c r="CF590" i="8"/>
  <c r="CE590" i="8"/>
  <c r="CD590" i="8"/>
  <c r="CC590" i="8"/>
  <c r="CB590" i="8"/>
  <c r="U590" i="8"/>
  <c r="CH589" i="8"/>
  <c r="CF589" i="8"/>
  <c r="CE589" i="8"/>
  <c r="CD589" i="8"/>
  <c r="CC589" i="8"/>
  <c r="CB589" i="8"/>
  <c r="U589" i="8"/>
  <c r="CH588" i="8"/>
  <c r="CF588" i="8"/>
  <c r="CE588" i="8"/>
  <c r="CD588" i="8"/>
  <c r="CC588" i="8"/>
  <c r="CB588" i="8"/>
  <c r="U588" i="8"/>
  <c r="CH587" i="8"/>
  <c r="CF587" i="8"/>
  <c r="CE587" i="8"/>
  <c r="CD587" i="8"/>
  <c r="CC587" i="8"/>
  <c r="CB587" i="8"/>
  <c r="U587" i="8"/>
  <c r="CH586" i="8"/>
  <c r="CF586" i="8"/>
  <c r="CE586" i="8"/>
  <c r="CD586" i="8"/>
  <c r="CC586" i="8"/>
  <c r="CB586" i="8"/>
  <c r="U586" i="8"/>
  <c r="CH585" i="8"/>
  <c r="CF585" i="8"/>
  <c r="CE585" i="8"/>
  <c r="CD585" i="8"/>
  <c r="CC585" i="8"/>
  <c r="CB585" i="8"/>
  <c r="U585" i="8"/>
  <c r="CH584" i="8"/>
  <c r="CF584" i="8"/>
  <c r="CE584" i="8"/>
  <c r="CD584" i="8"/>
  <c r="CC584" i="8"/>
  <c r="CB584" i="8"/>
  <c r="U584" i="8"/>
  <c r="CH583" i="8"/>
  <c r="CF583" i="8"/>
  <c r="CE583" i="8"/>
  <c r="CD583" i="8"/>
  <c r="CC583" i="8"/>
  <c r="CB583" i="8"/>
  <c r="U583" i="8"/>
  <c r="CH582" i="8"/>
  <c r="CF582" i="8"/>
  <c r="CE582" i="8"/>
  <c r="CD582" i="8"/>
  <c r="CC582" i="8"/>
  <c r="CB582" i="8"/>
  <c r="U582" i="8"/>
  <c r="CH581" i="8"/>
  <c r="CF581" i="8"/>
  <c r="CE581" i="8"/>
  <c r="CD581" i="8"/>
  <c r="CC581" i="8"/>
  <c r="CB581" i="8"/>
  <c r="U581" i="8"/>
  <c r="CH580" i="8"/>
  <c r="CF580" i="8"/>
  <c r="CE580" i="8"/>
  <c r="CD580" i="8"/>
  <c r="CC580" i="8"/>
  <c r="CB580" i="8"/>
  <c r="U580" i="8"/>
  <c r="CH579" i="8"/>
  <c r="CF579" i="8"/>
  <c r="CE579" i="8"/>
  <c r="CD579" i="8"/>
  <c r="CC579" i="8"/>
  <c r="CB579" i="8"/>
  <c r="U579" i="8"/>
  <c r="CH578" i="8"/>
  <c r="CF578" i="8"/>
  <c r="CE578" i="8"/>
  <c r="CD578" i="8"/>
  <c r="CC578" i="8"/>
  <c r="CB578" i="8"/>
  <c r="U578" i="8"/>
  <c r="CH577" i="8"/>
  <c r="CF577" i="8"/>
  <c r="CE577" i="8"/>
  <c r="CD577" i="8"/>
  <c r="CC577" i="8"/>
  <c r="CB577" i="8"/>
  <c r="U577" i="8"/>
  <c r="CH576" i="8"/>
  <c r="CF576" i="8"/>
  <c r="CE576" i="8"/>
  <c r="CD576" i="8"/>
  <c r="CC576" i="8"/>
  <c r="CB576" i="8"/>
  <c r="U576" i="8"/>
  <c r="CH575" i="8"/>
  <c r="CF575" i="8"/>
  <c r="CE575" i="8"/>
  <c r="CD575" i="8"/>
  <c r="CC575" i="8"/>
  <c r="CB575" i="8"/>
  <c r="U575" i="8"/>
  <c r="CH574" i="8"/>
  <c r="CF574" i="8"/>
  <c r="CE574" i="8"/>
  <c r="CD574" i="8"/>
  <c r="CC574" i="8"/>
  <c r="CB574" i="8"/>
  <c r="U574" i="8"/>
  <c r="CH573" i="8"/>
  <c r="CF573" i="8"/>
  <c r="CE573" i="8"/>
  <c r="CD573" i="8"/>
  <c r="CC573" i="8"/>
  <c r="CB573" i="8"/>
  <c r="U573" i="8"/>
  <c r="CH572" i="8"/>
  <c r="CF572" i="8"/>
  <c r="CE572" i="8"/>
  <c r="CD572" i="8"/>
  <c r="CC572" i="8"/>
  <c r="CB572" i="8"/>
  <c r="U572" i="8"/>
  <c r="CH571" i="8"/>
  <c r="CF571" i="8"/>
  <c r="CE571" i="8"/>
  <c r="CD571" i="8"/>
  <c r="CC571" i="8"/>
  <c r="CB571" i="8"/>
  <c r="U571" i="8"/>
  <c r="CH570" i="8"/>
  <c r="CF570" i="8"/>
  <c r="CE570" i="8"/>
  <c r="CD570" i="8"/>
  <c r="CC570" i="8"/>
  <c r="CB570" i="8"/>
  <c r="U570" i="8"/>
  <c r="CH569" i="8"/>
  <c r="CF569" i="8"/>
  <c r="CE569" i="8"/>
  <c r="CD569" i="8"/>
  <c r="CC569" i="8"/>
  <c r="CB569" i="8"/>
  <c r="U569" i="8"/>
  <c r="CH568" i="8"/>
  <c r="CF568" i="8"/>
  <c r="CE568" i="8"/>
  <c r="CD568" i="8"/>
  <c r="CC568" i="8"/>
  <c r="CB568" i="8"/>
  <c r="U568" i="8"/>
  <c r="CH567" i="8"/>
  <c r="CF567" i="8"/>
  <c r="CE567" i="8"/>
  <c r="CD567" i="8"/>
  <c r="CC567" i="8"/>
  <c r="CB567" i="8"/>
  <c r="U567" i="8"/>
  <c r="CH566" i="8"/>
  <c r="CF566" i="8"/>
  <c r="CE566" i="8"/>
  <c r="CD566" i="8"/>
  <c r="CC566" i="8"/>
  <c r="CB566" i="8"/>
  <c r="U566" i="8"/>
  <c r="CH565" i="8"/>
  <c r="CF565" i="8"/>
  <c r="CE565" i="8"/>
  <c r="CD565" i="8"/>
  <c r="CC565" i="8"/>
  <c r="CB565" i="8"/>
  <c r="U565" i="8"/>
  <c r="CH564" i="8"/>
  <c r="CF564" i="8"/>
  <c r="CE564" i="8"/>
  <c r="CD564" i="8"/>
  <c r="CC564" i="8"/>
  <c r="CB564" i="8"/>
  <c r="U564" i="8"/>
  <c r="CH563" i="8"/>
  <c r="CF563" i="8"/>
  <c r="CE563" i="8"/>
  <c r="CD563" i="8"/>
  <c r="CC563" i="8"/>
  <c r="CB563" i="8"/>
  <c r="U563" i="8"/>
  <c r="CH562" i="8"/>
  <c r="CF562" i="8"/>
  <c r="CE562" i="8"/>
  <c r="CD562" i="8"/>
  <c r="CC562" i="8"/>
  <c r="CB562" i="8"/>
  <c r="U562" i="8"/>
  <c r="CH561" i="8"/>
  <c r="CF561" i="8"/>
  <c r="CE561" i="8"/>
  <c r="CD561" i="8"/>
  <c r="CC561" i="8"/>
  <c r="CB561" i="8"/>
  <c r="U561" i="8"/>
  <c r="CH560" i="8"/>
  <c r="CF560" i="8"/>
  <c r="CE560" i="8"/>
  <c r="CD560" i="8"/>
  <c r="CC560" i="8"/>
  <c r="CB560" i="8"/>
  <c r="U560" i="8"/>
  <c r="CH559" i="8"/>
  <c r="CF559" i="8"/>
  <c r="CE559" i="8"/>
  <c r="CD559" i="8"/>
  <c r="CC559" i="8"/>
  <c r="CB559" i="8"/>
  <c r="U559" i="8"/>
  <c r="CH558" i="8"/>
  <c r="CF558" i="8"/>
  <c r="CE558" i="8"/>
  <c r="CD558" i="8"/>
  <c r="CC558" i="8"/>
  <c r="CB558" i="8"/>
  <c r="U558" i="8"/>
  <c r="CH557" i="8"/>
  <c r="CF557" i="8"/>
  <c r="CE557" i="8"/>
  <c r="CD557" i="8"/>
  <c r="CC557" i="8"/>
  <c r="CB557" i="8"/>
  <c r="U557" i="8"/>
  <c r="CH556" i="8"/>
  <c r="CF556" i="8"/>
  <c r="CE556" i="8"/>
  <c r="CD556" i="8"/>
  <c r="CC556" i="8"/>
  <c r="CB556" i="8"/>
  <c r="U556" i="8"/>
  <c r="CH555" i="8"/>
  <c r="CF555" i="8"/>
  <c r="CE555" i="8"/>
  <c r="CD555" i="8"/>
  <c r="CC555" i="8"/>
  <c r="CB555" i="8"/>
  <c r="U555" i="8"/>
  <c r="CH554" i="8"/>
  <c r="CF554" i="8"/>
  <c r="CE554" i="8"/>
  <c r="CD554" i="8"/>
  <c r="CC554" i="8"/>
  <c r="CB554" i="8"/>
  <c r="U554" i="8"/>
  <c r="CH553" i="8"/>
  <c r="CF553" i="8"/>
  <c r="CE553" i="8"/>
  <c r="CD553" i="8"/>
  <c r="CC553" i="8"/>
  <c r="CB553" i="8"/>
  <c r="U553" i="8"/>
  <c r="CH552" i="8"/>
  <c r="CF552" i="8"/>
  <c r="CE552" i="8"/>
  <c r="CD552" i="8"/>
  <c r="CC552" i="8"/>
  <c r="CB552" i="8"/>
  <c r="U552" i="8"/>
  <c r="CH551" i="8"/>
  <c r="CF551" i="8"/>
  <c r="CE551" i="8"/>
  <c r="CD551" i="8"/>
  <c r="CC551" i="8"/>
  <c r="CB551" i="8"/>
  <c r="U551" i="8"/>
  <c r="CH550" i="8"/>
  <c r="CF550" i="8"/>
  <c r="CE550" i="8"/>
  <c r="CD550" i="8"/>
  <c r="CC550" i="8"/>
  <c r="CB550" i="8"/>
  <c r="U550" i="8"/>
  <c r="CH549" i="8"/>
  <c r="CF549" i="8"/>
  <c r="CE549" i="8"/>
  <c r="CD549" i="8"/>
  <c r="CC549" i="8"/>
  <c r="CB549" i="8"/>
  <c r="U549" i="8"/>
  <c r="CH548" i="8"/>
  <c r="CF548" i="8"/>
  <c r="CE548" i="8"/>
  <c r="CD548" i="8"/>
  <c r="CC548" i="8"/>
  <c r="CB548" i="8"/>
  <c r="U548" i="8"/>
  <c r="CH547" i="8"/>
  <c r="CF547" i="8"/>
  <c r="CE547" i="8"/>
  <c r="CD547" i="8"/>
  <c r="CC547" i="8"/>
  <c r="CB547" i="8"/>
  <c r="U547" i="8"/>
  <c r="CH546" i="8"/>
  <c r="CF546" i="8"/>
  <c r="CE546" i="8"/>
  <c r="CD546" i="8"/>
  <c r="CC546" i="8"/>
  <c r="CB546" i="8"/>
  <c r="U546" i="8"/>
  <c r="CH545" i="8"/>
  <c r="CF545" i="8"/>
  <c r="CE545" i="8"/>
  <c r="CD545" i="8"/>
  <c r="CC545" i="8"/>
  <c r="CB545" i="8"/>
  <c r="U545" i="8"/>
  <c r="CH544" i="8"/>
  <c r="CF544" i="8"/>
  <c r="CE544" i="8"/>
  <c r="CD544" i="8"/>
  <c r="CC544" i="8"/>
  <c r="CB544" i="8"/>
  <c r="U544" i="8"/>
  <c r="CH543" i="8"/>
  <c r="CF543" i="8"/>
  <c r="CE543" i="8"/>
  <c r="CD543" i="8"/>
  <c r="CC543" i="8"/>
  <c r="CB543" i="8"/>
  <c r="U543" i="8"/>
  <c r="CH542" i="8"/>
  <c r="CF542" i="8"/>
  <c r="CE542" i="8"/>
  <c r="CD542" i="8"/>
  <c r="CC542" i="8"/>
  <c r="CB542" i="8"/>
  <c r="U542" i="8"/>
  <c r="CH541" i="8"/>
  <c r="CF541" i="8"/>
  <c r="CE541" i="8"/>
  <c r="CD541" i="8"/>
  <c r="CC541" i="8"/>
  <c r="CB541" i="8"/>
  <c r="U541" i="8"/>
  <c r="CH540" i="8"/>
  <c r="CF540" i="8"/>
  <c r="CE540" i="8"/>
  <c r="CD540" i="8"/>
  <c r="CC540" i="8"/>
  <c r="CB540" i="8"/>
  <c r="U540" i="8"/>
  <c r="CH539" i="8"/>
  <c r="CF539" i="8"/>
  <c r="CE539" i="8"/>
  <c r="CD539" i="8"/>
  <c r="CC539" i="8"/>
  <c r="CB539" i="8"/>
  <c r="U539" i="8"/>
  <c r="CH538" i="8"/>
  <c r="CF538" i="8"/>
  <c r="CE538" i="8"/>
  <c r="CD538" i="8"/>
  <c r="CC538" i="8"/>
  <c r="CB538" i="8"/>
  <c r="U538" i="8"/>
  <c r="CH537" i="8"/>
  <c r="CF537" i="8"/>
  <c r="CE537" i="8"/>
  <c r="CD537" i="8"/>
  <c r="CC537" i="8"/>
  <c r="CB537" i="8"/>
  <c r="U537" i="8"/>
  <c r="CH536" i="8"/>
  <c r="CF536" i="8"/>
  <c r="CE536" i="8"/>
  <c r="CD536" i="8"/>
  <c r="CC536" i="8"/>
  <c r="CB536" i="8"/>
  <c r="U536" i="8"/>
  <c r="CH535" i="8"/>
  <c r="CF535" i="8"/>
  <c r="CE535" i="8"/>
  <c r="CD535" i="8"/>
  <c r="CC535" i="8"/>
  <c r="CB535" i="8"/>
  <c r="U535" i="8"/>
  <c r="CH534" i="8"/>
  <c r="CF534" i="8"/>
  <c r="CE534" i="8"/>
  <c r="CD534" i="8"/>
  <c r="CC534" i="8"/>
  <c r="CB534" i="8"/>
  <c r="U534" i="8"/>
  <c r="CH533" i="8"/>
  <c r="CF533" i="8"/>
  <c r="CE533" i="8"/>
  <c r="CD533" i="8"/>
  <c r="CC533" i="8"/>
  <c r="CB533" i="8"/>
  <c r="U533" i="8"/>
  <c r="CH532" i="8"/>
  <c r="CF532" i="8"/>
  <c r="CE532" i="8"/>
  <c r="CD532" i="8"/>
  <c r="CC532" i="8"/>
  <c r="CB532" i="8"/>
  <c r="U532" i="8"/>
  <c r="CH531" i="8"/>
  <c r="CF531" i="8"/>
  <c r="CE531" i="8"/>
  <c r="CD531" i="8"/>
  <c r="CC531" i="8"/>
  <c r="CB531" i="8"/>
  <c r="U531" i="8"/>
  <c r="CH530" i="8"/>
  <c r="CF530" i="8"/>
  <c r="CE530" i="8"/>
  <c r="CD530" i="8"/>
  <c r="CC530" i="8"/>
  <c r="CB530" i="8"/>
  <c r="U530" i="8"/>
  <c r="CH529" i="8"/>
  <c r="CF529" i="8"/>
  <c r="CE529" i="8"/>
  <c r="CD529" i="8"/>
  <c r="CC529" i="8"/>
  <c r="CB529" i="8"/>
  <c r="U529" i="8"/>
  <c r="CH528" i="8"/>
  <c r="CF528" i="8"/>
  <c r="CE528" i="8"/>
  <c r="CD528" i="8"/>
  <c r="CC528" i="8"/>
  <c r="CB528" i="8"/>
  <c r="U528" i="8"/>
  <c r="CH527" i="8"/>
  <c r="CF527" i="8"/>
  <c r="CE527" i="8"/>
  <c r="CD527" i="8"/>
  <c r="CC527" i="8"/>
  <c r="CB527" i="8"/>
  <c r="U527" i="8"/>
  <c r="CH526" i="8"/>
  <c r="CF526" i="8"/>
  <c r="CE526" i="8"/>
  <c r="CD526" i="8"/>
  <c r="CC526" i="8"/>
  <c r="CB526" i="8"/>
  <c r="U526" i="8"/>
  <c r="CH525" i="8"/>
  <c r="CF525" i="8"/>
  <c r="CE525" i="8"/>
  <c r="CD525" i="8"/>
  <c r="CC525" i="8"/>
  <c r="CB525" i="8"/>
  <c r="U525" i="8"/>
  <c r="CH524" i="8"/>
  <c r="CF524" i="8"/>
  <c r="CE524" i="8"/>
  <c r="CD524" i="8"/>
  <c r="CC524" i="8"/>
  <c r="CB524" i="8"/>
  <c r="U524" i="8"/>
  <c r="CH523" i="8"/>
  <c r="CF523" i="8"/>
  <c r="CE523" i="8"/>
  <c r="CD523" i="8"/>
  <c r="CC523" i="8"/>
  <c r="CB523" i="8"/>
  <c r="U523" i="8"/>
  <c r="CH522" i="8"/>
  <c r="CF522" i="8"/>
  <c r="CE522" i="8"/>
  <c r="CD522" i="8"/>
  <c r="CC522" i="8"/>
  <c r="CB522" i="8"/>
  <c r="U522" i="8"/>
  <c r="CH521" i="8"/>
  <c r="CF521" i="8"/>
  <c r="CE521" i="8"/>
  <c r="CD521" i="8"/>
  <c r="CC521" i="8"/>
  <c r="CB521" i="8"/>
  <c r="U521" i="8"/>
  <c r="CH520" i="8"/>
  <c r="CF520" i="8"/>
  <c r="CE520" i="8"/>
  <c r="CD520" i="8"/>
  <c r="CC520" i="8"/>
  <c r="CB520" i="8"/>
  <c r="U520" i="8"/>
  <c r="CH519" i="8"/>
  <c r="CF519" i="8"/>
  <c r="CE519" i="8"/>
  <c r="CD519" i="8"/>
  <c r="CC519" i="8"/>
  <c r="CB519" i="8"/>
  <c r="U519" i="8"/>
  <c r="CH518" i="8"/>
  <c r="CF518" i="8"/>
  <c r="CE518" i="8"/>
  <c r="CD518" i="8"/>
  <c r="CC518" i="8"/>
  <c r="CB518" i="8"/>
  <c r="U518" i="8"/>
  <c r="CH517" i="8"/>
  <c r="CF517" i="8"/>
  <c r="CE517" i="8"/>
  <c r="CD517" i="8"/>
  <c r="CC517" i="8"/>
  <c r="CB517" i="8"/>
  <c r="U517" i="8"/>
  <c r="CH516" i="8"/>
  <c r="CF516" i="8"/>
  <c r="CE516" i="8"/>
  <c r="CD516" i="8"/>
  <c r="CC516" i="8"/>
  <c r="CB516" i="8"/>
  <c r="U516" i="8"/>
  <c r="CH515" i="8"/>
  <c r="CF515" i="8"/>
  <c r="CE515" i="8"/>
  <c r="CD515" i="8"/>
  <c r="CC515" i="8"/>
  <c r="CB515" i="8"/>
  <c r="U515" i="8"/>
  <c r="CH514" i="8"/>
  <c r="CF514" i="8"/>
  <c r="CE514" i="8"/>
  <c r="CD514" i="8"/>
  <c r="CC514" i="8"/>
  <c r="CB514" i="8"/>
  <c r="U514" i="8"/>
  <c r="CH513" i="8"/>
  <c r="CF513" i="8"/>
  <c r="CE513" i="8"/>
  <c r="CD513" i="8"/>
  <c r="CC513" i="8"/>
  <c r="CB513" i="8"/>
  <c r="U513" i="8"/>
  <c r="CH512" i="8"/>
  <c r="CF512" i="8"/>
  <c r="CE512" i="8"/>
  <c r="CD512" i="8"/>
  <c r="CC512" i="8"/>
  <c r="CB512" i="8"/>
  <c r="U512" i="8"/>
  <c r="CH511" i="8"/>
  <c r="CF511" i="8"/>
  <c r="CE511" i="8"/>
  <c r="CD511" i="8"/>
  <c r="CC511" i="8"/>
  <c r="CB511" i="8"/>
  <c r="U511" i="8"/>
  <c r="CH510" i="8"/>
  <c r="CF510" i="8"/>
  <c r="CE510" i="8"/>
  <c r="CD510" i="8"/>
  <c r="CC510" i="8"/>
  <c r="CB510" i="8"/>
  <c r="U510" i="8"/>
  <c r="CH509" i="8"/>
  <c r="CF509" i="8"/>
  <c r="CE509" i="8"/>
  <c r="CD509" i="8"/>
  <c r="CC509" i="8"/>
  <c r="CB509" i="8"/>
  <c r="U509" i="8"/>
  <c r="CH508" i="8"/>
  <c r="CF508" i="8"/>
  <c r="CE508" i="8"/>
  <c r="CD508" i="8"/>
  <c r="CC508" i="8"/>
  <c r="CB508" i="8"/>
  <c r="U508" i="8"/>
  <c r="CH507" i="8"/>
  <c r="CF507" i="8"/>
  <c r="CE507" i="8"/>
  <c r="CD507" i="8"/>
  <c r="CC507" i="8"/>
  <c r="CB507" i="8"/>
  <c r="U507" i="8"/>
  <c r="CH506" i="8"/>
  <c r="CF506" i="8"/>
  <c r="CE506" i="8"/>
  <c r="CD506" i="8"/>
  <c r="CC506" i="8"/>
  <c r="CB506" i="8"/>
  <c r="U506" i="8"/>
  <c r="CH505" i="8"/>
  <c r="CF505" i="8"/>
  <c r="CE505" i="8"/>
  <c r="CD505" i="8"/>
  <c r="CC505" i="8"/>
  <c r="CB505" i="8"/>
  <c r="U505" i="8"/>
  <c r="CH504" i="8"/>
  <c r="CF504" i="8"/>
  <c r="CE504" i="8"/>
  <c r="CD504" i="8"/>
  <c r="CC504" i="8"/>
  <c r="CB504" i="8"/>
  <c r="U504" i="8"/>
  <c r="CH503" i="8"/>
  <c r="CF503" i="8"/>
  <c r="CE503" i="8"/>
  <c r="CD503" i="8"/>
  <c r="CC503" i="8"/>
  <c r="CB503" i="8"/>
  <c r="U503" i="8"/>
  <c r="CH502" i="8"/>
  <c r="CF502" i="8"/>
  <c r="CE502" i="8"/>
  <c r="CD502" i="8"/>
  <c r="CC502" i="8"/>
  <c r="CB502" i="8"/>
  <c r="U502" i="8"/>
  <c r="CH501" i="8"/>
  <c r="CF501" i="8"/>
  <c r="CE501" i="8"/>
  <c r="CD501" i="8"/>
  <c r="CC501" i="8"/>
  <c r="CB501" i="8"/>
  <c r="U501" i="8"/>
  <c r="CH500" i="8"/>
  <c r="CF500" i="8"/>
  <c r="CE500" i="8"/>
  <c r="CD500" i="8"/>
  <c r="CC500" i="8"/>
  <c r="CB500" i="8"/>
  <c r="U500" i="8"/>
  <c r="CH499" i="8"/>
  <c r="CF499" i="8"/>
  <c r="CE499" i="8"/>
  <c r="CD499" i="8"/>
  <c r="CC499" i="8"/>
  <c r="CB499" i="8"/>
  <c r="U499" i="8"/>
  <c r="CH498" i="8"/>
  <c r="CF498" i="8"/>
  <c r="CE498" i="8"/>
  <c r="CD498" i="8"/>
  <c r="CC498" i="8"/>
  <c r="CB498" i="8"/>
  <c r="U498" i="8"/>
  <c r="CH497" i="8"/>
  <c r="CF497" i="8"/>
  <c r="CE497" i="8"/>
  <c r="CD497" i="8"/>
  <c r="CC497" i="8"/>
  <c r="CB497" i="8"/>
  <c r="U497" i="8"/>
  <c r="CH496" i="8"/>
  <c r="CF496" i="8"/>
  <c r="CE496" i="8"/>
  <c r="CD496" i="8"/>
  <c r="CC496" i="8"/>
  <c r="CB496" i="8"/>
  <c r="U496" i="8"/>
  <c r="CH495" i="8"/>
  <c r="CF495" i="8"/>
  <c r="CE495" i="8"/>
  <c r="CD495" i="8"/>
  <c r="CC495" i="8"/>
  <c r="CB495" i="8"/>
  <c r="U495" i="8"/>
  <c r="CH494" i="8"/>
  <c r="CF494" i="8"/>
  <c r="CE494" i="8"/>
  <c r="CD494" i="8"/>
  <c r="CC494" i="8"/>
  <c r="CB494" i="8"/>
  <c r="U494" i="8"/>
  <c r="CH493" i="8"/>
  <c r="CF493" i="8"/>
  <c r="CE493" i="8"/>
  <c r="CD493" i="8"/>
  <c r="CC493" i="8"/>
  <c r="CB493" i="8"/>
  <c r="U493" i="8"/>
  <c r="CH492" i="8"/>
  <c r="CF492" i="8"/>
  <c r="CE492" i="8"/>
  <c r="CD492" i="8"/>
  <c r="CC492" i="8"/>
  <c r="CB492" i="8"/>
  <c r="U492" i="8"/>
  <c r="CH491" i="8"/>
  <c r="CF491" i="8"/>
  <c r="CE491" i="8"/>
  <c r="CD491" i="8"/>
  <c r="CC491" i="8"/>
  <c r="CB491" i="8"/>
  <c r="U491" i="8"/>
  <c r="CH490" i="8"/>
  <c r="CF490" i="8"/>
  <c r="CE490" i="8"/>
  <c r="CD490" i="8"/>
  <c r="CC490" i="8"/>
  <c r="CB490" i="8"/>
  <c r="U490" i="8"/>
  <c r="CH485" i="8"/>
  <c r="CF485" i="8"/>
  <c r="CE485" i="8"/>
  <c r="CD485" i="8"/>
  <c r="CC485" i="8"/>
  <c r="CB485" i="8"/>
  <c r="U485" i="8"/>
  <c r="CH484" i="8"/>
  <c r="CF484" i="8"/>
  <c r="CE484" i="8"/>
  <c r="CD484" i="8"/>
  <c r="CC484" i="8"/>
  <c r="CB484" i="8"/>
  <c r="U484" i="8"/>
  <c r="CH483" i="8"/>
  <c r="CF483" i="8"/>
  <c r="CE483" i="8"/>
  <c r="CD483" i="8"/>
  <c r="CC483" i="8"/>
  <c r="CB483" i="8"/>
  <c r="U483" i="8"/>
  <c r="CH482" i="8"/>
  <c r="CF482" i="8"/>
  <c r="CE482" i="8"/>
  <c r="CD482" i="8"/>
  <c r="CC482" i="8"/>
  <c r="CB482" i="8"/>
  <c r="U482" i="8"/>
  <c r="CH481" i="8"/>
  <c r="CF481" i="8"/>
  <c r="CE481" i="8"/>
  <c r="CD481" i="8"/>
  <c r="CC481" i="8"/>
  <c r="CB481" i="8"/>
  <c r="U481" i="8"/>
  <c r="CH480" i="8"/>
  <c r="CF480" i="8"/>
  <c r="CE480" i="8"/>
  <c r="CD480" i="8"/>
  <c r="CC480" i="8"/>
  <c r="CB480" i="8"/>
  <c r="U480" i="8"/>
  <c r="CH479" i="8"/>
  <c r="CF479" i="8"/>
  <c r="CE479" i="8"/>
  <c r="CD479" i="8"/>
  <c r="CC479" i="8"/>
  <c r="CB479" i="8"/>
  <c r="U479" i="8"/>
  <c r="CH478" i="8"/>
  <c r="CF478" i="8"/>
  <c r="CE478" i="8"/>
  <c r="CD478" i="8"/>
  <c r="CC478" i="8"/>
  <c r="CB478" i="8"/>
  <c r="U478" i="8"/>
  <c r="CH477" i="8"/>
  <c r="CF477" i="8"/>
  <c r="CE477" i="8"/>
  <c r="CD477" i="8"/>
  <c r="CC477" i="8"/>
  <c r="CB477" i="8"/>
  <c r="U477" i="8"/>
  <c r="CH476" i="8"/>
  <c r="CF476" i="8"/>
  <c r="CE476" i="8"/>
  <c r="CD476" i="8"/>
  <c r="CC476" i="8"/>
  <c r="CB476" i="8"/>
  <c r="U476" i="8"/>
  <c r="CH475" i="8"/>
  <c r="CF475" i="8"/>
  <c r="CE475" i="8"/>
  <c r="CD475" i="8"/>
  <c r="CC475" i="8"/>
  <c r="CB475" i="8"/>
  <c r="U475" i="8"/>
  <c r="CH474" i="8"/>
  <c r="CF474" i="8"/>
  <c r="CE474" i="8"/>
  <c r="CD474" i="8"/>
  <c r="CC474" i="8"/>
  <c r="CB474" i="8"/>
  <c r="U474" i="8"/>
  <c r="CH473" i="8"/>
  <c r="CF473" i="8"/>
  <c r="CE473" i="8"/>
  <c r="CD473" i="8"/>
  <c r="CC473" i="8"/>
  <c r="CB473" i="8"/>
  <c r="U473" i="8"/>
  <c r="CH472" i="8"/>
  <c r="CF472" i="8"/>
  <c r="CE472" i="8"/>
  <c r="CD472" i="8"/>
  <c r="CC472" i="8"/>
  <c r="CB472" i="8"/>
  <c r="U472" i="8"/>
  <c r="CH471" i="8"/>
  <c r="CF471" i="8"/>
  <c r="CE471" i="8"/>
  <c r="CD471" i="8"/>
  <c r="CC471" i="8"/>
  <c r="CB471" i="8"/>
  <c r="U471" i="8"/>
  <c r="CH470" i="8"/>
  <c r="CF470" i="8"/>
  <c r="CE470" i="8"/>
  <c r="CD470" i="8"/>
  <c r="CC470" i="8"/>
  <c r="CB470" i="8"/>
  <c r="U470" i="8"/>
  <c r="CH469" i="8"/>
  <c r="CF469" i="8"/>
  <c r="CE469" i="8"/>
  <c r="CD469" i="8"/>
  <c r="CC469" i="8"/>
  <c r="CB469" i="8"/>
  <c r="U469" i="8"/>
  <c r="CH468" i="8"/>
  <c r="CF468" i="8"/>
  <c r="CE468" i="8"/>
  <c r="CD468" i="8"/>
  <c r="CC468" i="8"/>
  <c r="CB468" i="8"/>
  <c r="U468" i="8"/>
  <c r="CH467" i="8"/>
  <c r="CF467" i="8"/>
  <c r="CE467" i="8"/>
  <c r="CD467" i="8"/>
  <c r="CC467" i="8"/>
  <c r="CB467" i="8"/>
  <c r="U467" i="8"/>
  <c r="CH466" i="8"/>
  <c r="CF466" i="8"/>
  <c r="CE466" i="8"/>
  <c r="CD466" i="8"/>
  <c r="CC466" i="8"/>
  <c r="CB466" i="8"/>
  <c r="U466" i="8"/>
  <c r="CH465" i="8"/>
  <c r="CF465" i="8"/>
  <c r="CE465" i="8"/>
  <c r="CD465" i="8"/>
  <c r="CC465" i="8"/>
  <c r="CB465" i="8"/>
  <c r="U465" i="8"/>
  <c r="CH464" i="8"/>
  <c r="CF464" i="8"/>
  <c r="CE464" i="8"/>
  <c r="CD464" i="8"/>
  <c r="CC464" i="8"/>
  <c r="CB464" i="8"/>
  <c r="U464" i="8"/>
  <c r="CH463" i="8"/>
  <c r="CF463" i="8"/>
  <c r="CE463" i="8"/>
  <c r="CD463" i="8"/>
  <c r="CC463" i="8"/>
  <c r="CB463" i="8"/>
  <c r="U463" i="8"/>
  <c r="CH462" i="8"/>
  <c r="CF462" i="8"/>
  <c r="CE462" i="8"/>
  <c r="CD462" i="8"/>
  <c r="CC462" i="8"/>
  <c r="CB462" i="8"/>
  <c r="U462" i="8"/>
  <c r="CH461" i="8"/>
  <c r="CF461" i="8"/>
  <c r="CE461" i="8"/>
  <c r="CD461" i="8"/>
  <c r="CC461" i="8"/>
  <c r="CB461" i="8"/>
  <c r="U461" i="8"/>
  <c r="CH460" i="8"/>
  <c r="CF460" i="8"/>
  <c r="CE460" i="8"/>
  <c r="CD460" i="8"/>
  <c r="CC460" i="8"/>
  <c r="CB460" i="8"/>
  <c r="U460" i="8"/>
  <c r="CH459" i="8"/>
  <c r="CF459" i="8"/>
  <c r="CE459" i="8"/>
  <c r="CD459" i="8"/>
  <c r="CC459" i="8"/>
  <c r="CB459" i="8"/>
  <c r="U459" i="8"/>
  <c r="CH458" i="8"/>
  <c r="CF458" i="8"/>
  <c r="CE458" i="8"/>
  <c r="CD458" i="8"/>
  <c r="CC458" i="8"/>
  <c r="CB458" i="8"/>
  <c r="U458" i="8"/>
  <c r="CH457" i="8"/>
  <c r="CF457" i="8"/>
  <c r="CE457" i="8"/>
  <c r="CD457" i="8"/>
  <c r="CC457" i="8"/>
  <c r="CB457" i="8"/>
  <c r="U457" i="8"/>
  <c r="CH456" i="8"/>
  <c r="CF456" i="8"/>
  <c r="CE456" i="8"/>
  <c r="CD456" i="8"/>
  <c r="CC456" i="8"/>
  <c r="CB456" i="8"/>
  <c r="U456" i="8"/>
  <c r="CH455" i="8"/>
  <c r="CF455" i="8"/>
  <c r="CE455" i="8"/>
  <c r="CD455" i="8"/>
  <c r="CC455" i="8"/>
  <c r="CB455" i="8"/>
  <c r="U455" i="8"/>
  <c r="CH454" i="8"/>
  <c r="CF454" i="8"/>
  <c r="CE454" i="8"/>
  <c r="CD454" i="8"/>
  <c r="CC454" i="8"/>
  <c r="CB454" i="8"/>
  <c r="U454" i="8"/>
  <c r="CH453" i="8"/>
  <c r="CF453" i="8"/>
  <c r="CE453" i="8"/>
  <c r="CD453" i="8"/>
  <c r="CC453" i="8"/>
  <c r="CB453" i="8"/>
  <c r="U453" i="8"/>
  <c r="CH452" i="8"/>
  <c r="CF452" i="8"/>
  <c r="CE452" i="8"/>
  <c r="CD452" i="8"/>
  <c r="CC452" i="8"/>
  <c r="CB452" i="8"/>
  <c r="U452" i="8"/>
  <c r="CH451" i="8"/>
  <c r="CF451" i="8"/>
  <c r="CE451" i="8"/>
  <c r="CD451" i="8"/>
  <c r="CC451" i="8"/>
  <c r="CB451" i="8"/>
  <c r="U451" i="8"/>
  <c r="CH450" i="8"/>
  <c r="CF450" i="8"/>
  <c r="CE450" i="8"/>
  <c r="CD450" i="8"/>
  <c r="CC450" i="8"/>
  <c r="CB450" i="8"/>
  <c r="U450" i="8"/>
  <c r="CH449" i="8"/>
  <c r="CF449" i="8"/>
  <c r="CE449" i="8"/>
  <c r="CD449" i="8"/>
  <c r="CC449" i="8"/>
  <c r="CB449" i="8"/>
  <c r="U449" i="8"/>
  <c r="CH448" i="8"/>
  <c r="CF448" i="8"/>
  <c r="CE448" i="8"/>
  <c r="CD448" i="8"/>
  <c r="CC448" i="8"/>
  <c r="CB448" i="8"/>
  <c r="U448" i="8"/>
  <c r="CH447" i="8"/>
  <c r="CF447" i="8"/>
  <c r="CE447" i="8"/>
  <c r="CD447" i="8"/>
  <c r="CC447" i="8"/>
  <c r="CB447" i="8"/>
  <c r="U447" i="8"/>
  <c r="CH446" i="8"/>
  <c r="CF446" i="8"/>
  <c r="CE446" i="8"/>
  <c r="CD446" i="8"/>
  <c r="CC446" i="8"/>
  <c r="CB446" i="8"/>
  <c r="U446" i="8"/>
  <c r="CH445" i="8"/>
  <c r="CF445" i="8"/>
  <c r="CE445" i="8"/>
  <c r="CD445" i="8"/>
  <c r="CC445" i="8"/>
  <c r="CB445" i="8"/>
  <c r="U445" i="8"/>
  <c r="CH444" i="8"/>
  <c r="CF444" i="8"/>
  <c r="CE444" i="8"/>
  <c r="CD444" i="8"/>
  <c r="CC444" i="8"/>
  <c r="CB444" i="8"/>
  <c r="U444" i="8"/>
  <c r="CH443" i="8"/>
  <c r="CF443" i="8"/>
  <c r="CE443" i="8"/>
  <c r="CD443" i="8"/>
  <c r="CC443" i="8"/>
  <c r="CB443" i="8"/>
  <c r="U443" i="8"/>
  <c r="CH442" i="8"/>
  <c r="CF442" i="8"/>
  <c r="CE442" i="8"/>
  <c r="CD442" i="8"/>
  <c r="CC442" i="8"/>
  <c r="CB442" i="8"/>
  <c r="U442" i="8"/>
  <c r="CH441" i="8"/>
  <c r="CF441" i="8"/>
  <c r="CE441" i="8"/>
  <c r="CD441" i="8"/>
  <c r="CC441" i="8"/>
  <c r="CB441" i="8"/>
  <c r="U441" i="8"/>
  <c r="CH440" i="8"/>
  <c r="CF440" i="8"/>
  <c r="CE440" i="8"/>
  <c r="CD440" i="8"/>
  <c r="CC440" i="8"/>
  <c r="CB440" i="8"/>
  <c r="U440" i="8"/>
  <c r="CH439" i="8"/>
  <c r="CF439" i="8"/>
  <c r="CE439" i="8"/>
  <c r="CD439" i="8"/>
  <c r="CC439" i="8"/>
  <c r="CB439" i="8"/>
  <c r="U439" i="8"/>
  <c r="CH438" i="8"/>
  <c r="CF438" i="8"/>
  <c r="CE438" i="8"/>
  <c r="CD438" i="8"/>
  <c r="CC438" i="8"/>
  <c r="CB438" i="8"/>
  <c r="U438" i="8"/>
  <c r="CH437" i="8"/>
  <c r="CF437" i="8"/>
  <c r="CE437" i="8"/>
  <c r="CD437" i="8"/>
  <c r="CC437" i="8"/>
  <c r="CB437" i="8"/>
  <c r="U437" i="8"/>
  <c r="CH436" i="8"/>
  <c r="CF436" i="8"/>
  <c r="CE436" i="8"/>
  <c r="CD436" i="8"/>
  <c r="CC436" i="8"/>
  <c r="CB436" i="8"/>
  <c r="U436" i="8"/>
  <c r="CH435" i="8"/>
  <c r="CF435" i="8"/>
  <c r="CE435" i="8"/>
  <c r="CD435" i="8"/>
  <c r="CC435" i="8"/>
  <c r="CB435" i="8"/>
  <c r="U435" i="8"/>
  <c r="CH434" i="8"/>
  <c r="CF434" i="8"/>
  <c r="CE434" i="8"/>
  <c r="CD434" i="8"/>
  <c r="CC434" i="8"/>
  <c r="CB434" i="8"/>
  <c r="U434" i="8"/>
  <c r="CH433" i="8"/>
  <c r="CF433" i="8"/>
  <c r="CE433" i="8"/>
  <c r="CD433" i="8"/>
  <c r="CC433" i="8"/>
  <c r="CB433" i="8"/>
  <c r="U433" i="8"/>
  <c r="CH432" i="8"/>
  <c r="CF432" i="8"/>
  <c r="CE432" i="8"/>
  <c r="CD432" i="8"/>
  <c r="CC432" i="8"/>
  <c r="CB432" i="8"/>
  <c r="U432" i="8"/>
  <c r="CH431" i="8"/>
  <c r="CF431" i="8"/>
  <c r="CE431" i="8"/>
  <c r="CD431" i="8"/>
  <c r="CC431" i="8"/>
  <c r="CB431" i="8"/>
  <c r="U431" i="8"/>
  <c r="CH430" i="8"/>
  <c r="CF430" i="8"/>
  <c r="CE430" i="8"/>
  <c r="CD430" i="8"/>
  <c r="CC430" i="8"/>
  <c r="CB430" i="8"/>
  <c r="U430" i="8"/>
  <c r="CH429" i="8"/>
  <c r="CF429" i="8"/>
  <c r="CE429" i="8"/>
  <c r="CD429" i="8"/>
  <c r="CC429" i="8"/>
  <c r="CB429" i="8"/>
  <c r="U429" i="8"/>
  <c r="CH428" i="8"/>
  <c r="CF428" i="8"/>
  <c r="CE428" i="8"/>
  <c r="CD428" i="8"/>
  <c r="CC428" i="8"/>
  <c r="CB428" i="8"/>
  <c r="U428" i="8"/>
  <c r="CH427" i="8"/>
  <c r="CF427" i="8"/>
  <c r="CE427" i="8"/>
  <c r="CD427" i="8"/>
  <c r="CC427" i="8"/>
  <c r="CB427" i="8"/>
  <c r="U427" i="8"/>
  <c r="CH426" i="8"/>
  <c r="CF426" i="8"/>
  <c r="CE426" i="8"/>
  <c r="CD426" i="8"/>
  <c r="CC426" i="8"/>
  <c r="CB426" i="8"/>
  <c r="U426" i="8"/>
  <c r="CH425" i="8"/>
  <c r="CF425" i="8"/>
  <c r="CE425" i="8"/>
  <c r="CD425" i="8"/>
  <c r="CC425" i="8"/>
  <c r="CB425" i="8"/>
  <c r="U425" i="8"/>
  <c r="CH424" i="8"/>
  <c r="CF424" i="8"/>
  <c r="CE424" i="8"/>
  <c r="CD424" i="8"/>
  <c r="CC424" i="8"/>
  <c r="CB424" i="8"/>
  <c r="U424" i="8"/>
  <c r="CH423" i="8"/>
  <c r="CF423" i="8"/>
  <c r="CE423" i="8"/>
  <c r="CD423" i="8"/>
  <c r="CC423" i="8"/>
  <c r="CB423" i="8"/>
  <c r="U423" i="8"/>
  <c r="CH422" i="8"/>
  <c r="CF422" i="8"/>
  <c r="CE422" i="8"/>
  <c r="CD422" i="8"/>
  <c r="CC422" i="8"/>
  <c r="CB422" i="8"/>
  <c r="U422" i="8"/>
  <c r="CH421" i="8"/>
  <c r="CF421" i="8"/>
  <c r="CE421" i="8"/>
  <c r="CD421" i="8"/>
  <c r="CC421" i="8"/>
  <c r="CB421" i="8"/>
  <c r="U421" i="8"/>
  <c r="CH420" i="8"/>
  <c r="CF420" i="8"/>
  <c r="CE420" i="8"/>
  <c r="CD420" i="8"/>
  <c r="CC420" i="8"/>
  <c r="CB420" i="8"/>
  <c r="U420" i="8"/>
  <c r="CH419" i="8"/>
  <c r="CF419" i="8"/>
  <c r="CE419" i="8"/>
  <c r="CD419" i="8"/>
  <c r="CC419" i="8"/>
  <c r="CB419" i="8"/>
  <c r="U419" i="8"/>
  <c r="CH418" i="8"/>
  <c r="CF418" i="8"/>
  <c r="CE418" i="8"/>
  <c r="CD418" i="8"/>
  <c r="CC418" i="8"/>
  <c r="CB418" i="8"/>
  <c r="U418" i="8"/>
  <c r="CH417" i="8"/>
  <c r="CF417" i="8"/>
  <c r="CE417" i="8"/>
  <c r="CD417" i="8"/>
  <c r="CC417" i="8"/>
  <c r="CB417" i="8"/>
  <c r="U417" i="8"/>
  <c r="CH416" i="8"/>
  <c r="CF416" i="8"/>
  <c r="CE416" i="8"/>
  <c r="CD416" i="8"/>
  <c r="CC416" i="8"/>
  <c r="CB416" i="8"/>
  <c r="U416" i="8"/>
  <c r="CH415" i="8"/>
  <c r="CF415" i="8"/>
  <c r="CE415" i="8"/>
  <c r="CD415" i="8"/>
  <c r="CC415" i="8"/>
  <c r="CB415" i="8"/>
  <c r="U415" i="8"/>
  <c r="CH414" i="8"/>
  <c r="CF414" i="8"/>
  <c r="CE414" i="8"/>
  <c r="CD414" i="8"/>
  <c r="CC414" i="8"/>
  <c r="CB414" i="8"/>
  <c r="U414" i="8"/>
  <c r="CH413" i="8"/>
  <c r="CF413" i="8"/>
  <c r="CE413" i="8"/>
  <c r="CD413" i="8"/>
  <c r="CC413" i="8"/>
  <c r="CB413" i="8"/>
  <c r="U413" i="8"/>
  <c r="CH412" i="8"/>
  <c r="CF412" i="8"/>
  <c r="CE412" i="8"/>
  <c r="CD412" i="8"/>
  <c r="CC412" i="8"/>
  <c r="CB412" i="8"/>
  <c r="U412" i="8"/>
  <c r="CH411" i="8"/>
  <c r="CF411" i="8"/>
  <c r="CE411" i="8"/>
  <c r="CD411" i="8"/>
  <c r="CC411" i="8"/>
  <c r="CB411" i="8"/>
  <c r="U411" i="8"/>
  <c r="CH410" i="8"/>
  <c r="CF410" i="8"/>
  <c r="CE410" i="8"/>
  <c r="CD410" i="8"/>
  <c r="CC410" i="8"/>
  <c r="CB410" i="8"/>
  <c r="U410" i="8"/>
  <c r="CH409" i="8"/>
  <c r="CF409" i="8"/>
  <c r="CE409" i="8"/>
  <c r="CD409" i="8"/>
  <c r="CC409" i="8"/>
  <c r="CB409" i="8"/>
  <c r="U409" i="8"/>
  <c r="CH408" i="8"/>
  <c r="CF408" i="8"/>
  <c r="CE408" i="8"/>
  <c r="CD408" i="8"/>
  <c r="CC408" i="8"/>
  <c r="CB408" i="8"/>
  <c r="U408" i="8"/>
  <c r="CH407" i="8"/>
  <c r="CF407" i="8"/>
  <c r="CE407" i="8"/>
  <c r="CD407" i="8"/>
  <c r="CC407" i="8"/>
  <c r="CB407" i="8"/>
  <c r="U407" i="8"/>
  <c r="CH406" i="8"/>
  <c r="CF406" i="8"/>
  <c r="CE406" i="8"/>
  <c r="CD406" i="8"/>
  <c r="CC406" i="8"/>
  <c r="CB406" i="8"/>
  <c r="U406" i="8"/>
  <c r="CH405" i="8"/>
  <c r="CF405" i="8"/>
  <c r="CE405" i="8"/>
  <c r="CD405" i="8"/>
  <c r="CC405" i="8"/>
  <c r="CB405" i="8"/>
  <c r="U405" i="8"/>
  <c r="CH404" i="8"/>
  <c r="CF404" i="8"/>
  <c r="CE404" i="8"/>
  <c r="CD404" i="8"/>
  <c r="CC404" i="8"/>
  <c r="CB404" i="8"/>
  <c r="U404" i="8"/>
  <c r="CH403" i="8"/>
  <c r="CF403" i="8"/>
  <c r="CE403" i="8"/>
  <c r="CD403" i="8"/>
  <c r="CC403" i="8"/>
  <c r="CB403" i="8"/>
  <c r="U403" i="8"/>
  <c r="CH402" i="8"/>
  <c r="CF402" i="8"/>
  <c r="CE402" i="8"/>
  <c r="CD402" i="8"/>
  <c r="CC402" i="8"/>
  <c r="CB402" i="8"/>
  <c r="U402" i="8"/>
  <c r="CH401" i="8"/>
  <c r="CF401" i="8"/>
  <c r="CE401" i="8"/>
  <c r="CD401" i="8"/>
  <c r="CC401" i="8"/>
  <c r="CB401" i="8"/>
  <c r="U401" i="8"/>
  <c r="CH400" i="8"/>
  <c r="CF400" i="8"/>
  <c r="CE400" i="8"/>
  <c r="CD400" i="8"/>
  <c r="CC400" i="8"/>
  <c r="CB400" i="8"/>
  <c r="U400" i="8"/>
  <c r="CH399" i="8"/>
  <c r="CF399" i="8"/>
  <c r="CE399" i="8"/>
  <c r="CD399" i="8"/>
  <c r="CC399" i="8"/>
  <c r="CB399" i="8"/>
  <c r="U399" i="8"/>
  <c r="CH398" i="8"/>
  <c r="CF398" i="8"/>
  <c r="CE398" i="8"/>
  <c r="CD398" i="8"/>
  <c r="CC398" i="8"/>
  <c r="CB398" i="8"/>
  <c r="U398" i="8"/>
  <c r="CH397" i="8"/>
  <c r="CF397" i="8"/>
  <c r="CE397" i="8"/>
  <c r="CD397" i="8"/>
  <c r="CC397" i="8"/>
  <c r="CB397" i="8"/>
  <c r="U397" i="8"/>
  <c r="CH396" i="8"/>
  <c r="CF396" i="8"/>
  <c r="CE396" i="8"/>
  <c r="CD396" i="8"/>
  <c r="CC396" i="8"/>
  <c r="CB396" i="8"/>
  <c r="U396" i="8"/>
  <c r="CH395" i="8"/>
  <c r="CF395" i="8"/>
  <c r="CE395" i="8"/>
  <c r="CD395" i="8"/>
  <c r="CC395" i="8"/>
  <c r="CB395" i="8"/>
  <c r="U395" i="8"/>
  <c r="CH394" i="8"/>
  <c r="CF394" i="8"/>
  <c r="CE394" i="8"/>
  <c r="CD394" i="8"/>
  <c r="CC394" i="8"/>
  <c r="CB394" i="8"/>
  <c r="U394" i="8"/>
  <c r="CH393" i="8"/>
  <c r="CF393" i="8"/>
  <c r="CE393" i="8"/>
  <c r="CD393" i="8"/>
  <c r="CC393" i="8"/>
  <c r="CB393" i="8"/>
  <c r="U393" i="8"/>
  <c r="CH392" i="8"/>
  <c r="CF392" i="8"/>
  <c r="CE392" i="8"/>
  <c r="CD392" i="8"/>
  <c r="CC392" i="8"/>
  <c r="CB392" i="8"/>
  <c r="U392" i="8"/>
  <c r="CH391" i="8"/>
  <c r="CF391" i="8"/>
  <c r="CE391" i="8"/>
  <c r="CD391" i="8"/>
  <c r="CC391" i="8"/>
  <c r="CB391" i="8"/>
  <c r="U391" i="8"/>
  <c r="CH390" i="8"/>
  <c r="CF390" i="8"/>
  <c r="CE390" i="8"/>
  <c r="CD390" i="8"/>
  <c r="CC390" i="8"/>
  <c r="CB390" i="8"/>
  <c r="U390" i="8"/>
  <c r="CH389" i="8"/>
  <c r="CF389" i="8"/>
  <c r="CE389" i="8"/>
  <c r="CD389" i="8"/>
  <c r="CC389" i="8"/>
  <c r="CB389" i="8"/>
  <c r="U389" i="8"/>
  <c r="CH388" i="8"/>
  <c r="CF388" i="8"/>
  <c r="CE388" i="8"/>
  <c r="CD388" i="8"/>
  <c r="CC388" i="8"/>
  <c r="CB388" i="8"/>
  <c r="U388" i="8"/>
  <c r="CH387" i="8"/>
  <c r="CF387" i="8"/>
  <c r="CE387" i="8"/>
  <c r="CD387" i="8"/>
  <c r="CC387" i="8"/>
  <c r="CB387" i="8"/>
  <c r="U387" i="8"/>
  <c r="CH386" i="8"/>
  <c r="CF386" i="8"/>
  <c r="CE386" i="8"/>
  <c r="CD386" i="8"/>
  <c r="CC386" i="8"/>
  <c r="CB386" i="8"/>
  <c r="U386" i="8"/>
  <c r="CH385" i="8"/>
  <c r="CF385" i="8"/>
  <c r="CE385" i="8"/>
  <c r="CD385" i="8"/>
  <c r="CC385" i="8"/>
  <c r="CB385" i="8"/>
  <c r="U385" i="8"/>
  <c r="CH384" i="8"/>
  <c r="CF384" i="8"/>
  <c r="CE384" i="8"/>
  <c r="CD384" i="8"/>
  <c r="CC384" i="8"/>
  <c r="CB384" i="8"/>
  <c r="U384" i="8"/>
  <c r="CH383" i="8"/>
  <c r="CF383" i="8"/>
  <c r="CE383" i="8"/>
  <c r="CD383" i="8"/>
  <c r="CC383" i="8"/>
  <c r="CB383" i="8"/>
  <c r="U383" i="8"/>
  <c r="CH382" i="8"/>
  <c r="CF382" i="8"/>
  <c r="CE382" i="8"/>
  <c r="CD382" i="8"/>
  <c r="CC382" i="8"/>
  <c r="CB382" i="8"/>
  <c r="U382" i="8"/>
  <c r="CH381" i="8"/>
  <c r="CF381" i="8"/>
  <c r="CE381" i="8"/>
  <c r="CD381" i="8"/>
  <c r="CC381" i="8"/>
  <c r="CB381" i="8"/>
  <c r="U381" i="8"/>
  <c r="CH380" i="8"/>
  <c r="CF380" i="8"/>
  <c r="CE380" i="8"/>
  <c r="CD380" i="8"/>
  <c r="CC380" i="8"/>
  <c r="CB380" i="8"/>
  <c r="U380" i="8"/>
  <c r="CH379" i="8"/>
  <c r="CF379" i="8"/>
  <c r="CE379" i="8"/>
  <c r="CD379" i="8"/>
  <c r="CC379" i="8"/>
  <c r="CB379" i="8"/>
  <c r="U379" i="8"/>
  <c r="CH378" i="8"/>
  <c r="CF378" i="8"/>
  <c r="CE378" i="8"/>
  <c r="CD378" i="8"/>
  <c r="CC378" i="8"/>
  <c r="CB378" i="8"/>
  <c r="U378" i="8"/>
  <c r="CH377" i="8"/>
  <c r="CF377" i="8"/>
  <c r="CE377" i="8"/>
  <c r="CD377" i="8"/>
  <c r="CC377" i="8"/>
  <c r="CB377" i="8"/>
  <c r="U377" i="8"/>
  <c r="CH376" i="8"/>
  <c r="CF376" i="8"/>
  <c r="CE376" i="8"/>
  <c r="CD376" i="8"/>
  <c r="CC376" i="8"/>
  <c r="CB376" i="8"/>
  <c r="U376" i="8"/>
  <c r="CH375" i="8"/>
  <c r="CF375" i="8"/>
  <c r="CE375" i="8"/>
  <c r="CD375" i="8"/>
  <c r="CC375" i="8"/>
  <c r="CB375" i="8"/>
  <c r="U375" i="8"/>
  <c r="CH374" i="8"/>
  <c r="CF374" i="8"/>
  <c r="CE374" i="8"/>
  <c r="CD374" i="8"/>
  <c r="CC374" i="8"/>
  <c r="CB374" i="8"/>
  <c r="U374" i="8"/>
  <c r="CH373" i="8"/>
  <c r="CF373" i="8"/>
  <c r="CE373" i="8"/>
  <c r="CD373" i="8"/>
  <c r="CC373" i="8"/>
  <c r="CB373" i="8"/>
  <c r="U373" i="8"/>
  <c r="CH372" i="8"/>
  <c r="CF372" i="8"/>
  <c r="CE372" i="8"/>
  <c r="CD372" i="8"/>
  <c r="CC372" i="8"/>
  <c r="CB372" i="8"/>
  <c r="U372" i="8"/>
  <c r="CH371" i="8"/>
  <c r="CF371" i="8"/>
  <c r="CE371" i="8"/>
  <c r="CD371" i="8"/>
  <c r="CC371" i="8"/>
  <c r="CB371" i="8"/>
  <c r="U371" i="8"/>
  <c r="CH370" i="8"/>
  <c r="CF370" i="8"/>
  <c r="CE370" i="8"/>
  <c r="CD370" i="8"/>
  <c r="CC370" i="8"/>
  <c r="CB370" i="8"/>
  <c r="U370" i="8"/>
  <c r="CH369" i="8"/>
  <c r="CF369" i="8"/>
  <c r="CE369" i="8"/>
  <c r="CD369" i="8"/>
  <c r="CC369" i="8"/>
  <c r="CB369" i="8"/>
  <c r="U369" i="8"/>
  <c r="CH368" i="8"/>
  <c r="CF368" i="8"/>
  <c r="CE368" i="8"/>
  <c r="CD368" i="8"/>
  <c r="CC368" i="8"/>
  <c r="CB368" i="8"/>
  <c r="U368" i="8"/>
  <c r="CH367" i="8"/>
  <c r="CF367" i="8"/>
  <c r="CE367" i="8"/>
  <c r="CD367" i="8"/>
  <c r="CC367" i="8"/>
  <c r="CB367" i="8"/>
  <c r="U367" i="8"/>
  <c r="CH366" i="8"/>
  <c r="CF366" i="8"/>
  <c r="CE366" i="8"/>
  <c r="CD366" i="8"/>
  <c r="CC366" i="8"/>
  <c r="CB366" i="8"/>
  <c r="U366" i="8"/>
  <c r="CH365" i="8"/>
  <c r="CF365" i="8"/>
  <c r="CE365" i="8"/>
  <c r="CD365" i="8"/>
  <c r="CC365" i="8"/>
  <c r="CB365" i="8"/>
  <c r="U365" i="8"/>
  <c r="CH364" i="8"/>
  <c r="CF364" i="8"/>
  <c r="CE364" i="8"/>
  <c r="CD364" i="8"/>
  <c r="CC364" i="8"/>
  <c r="CB364" i="8"/>
  <c r="U364" i="8"/>
  <c r="CH363" i="8"/>
  <c r="CF363" i="8"/>
  <c r="CE363" i="8"/>
  <c r="CD363" i="8"/>
  <c r="CC363" i="8"/>
  <c r="CB363" i="8"/>
  <c r="U363" i="8"/>
  <c r="CH362" i="8"/>
  <c r="CF362" i="8"/>
  <c r="CE362" i="8"/>
  <c r="CD362" i="8"/>
  <c r="CC362" i="8"/>
  <c r="CB362" i="8"/>
  <c r="U362" i="8"/>
  <c r="CH361" i="8"/>
  <c r="CF361" i="8"/>
  <c r="CE361" i="8"/>
  <c r="CD361" i="8"/>
  <c r="CC361" i="8"/>
  <c r="CB361" i="8"/>
  <c r="U361" i="8"/>
  <c r="CH360" i="8"/>
  <c r="CF360" i="8"/>
  <c r="CE360" i="8"/>
  <c r="CD360" i="8"/>
  <c r="CC360" i="8"/>
  <c r="CB360" i="8"/>
  <c r="U360" i="8"/>
  <c r="CH359" i="8"/>
  <c r="CF359" i="8"/>
  <c r="CE359" i="8"/>
  <c r="CD359" i="8"/>
  <c r="CC359" i="8"/>
  <c r="CB359" i="8"/>
  <c r="U359" i="8"/>
  <c r="CH358" i="8"/>
  <c r="CF358" i="8"/>
  <c r="CE358" i="8"/>
  <c r="CD358" i="8"/>
  <c r="CC358" i="8"/>
  <c r="CB358" i="8"/>
  <c r="U358" i="8"/>
  <c r="CH357" i="8"/>
  <c r="CF357" i="8"/>
  <c r="CE357" i="8"/>
  <c r="CD357" i="8"/>
  <c r="CC357" i="8"/>
  <c r="CB357" i="8"/>
  <c r="U357" i="8"/>
  <c r="CH356" i="8"/>
  <c r="CF356" i="8"/>
  <c r="CE356" i="8"/>
  <c r="CD356" i="8"/>
  <c r="CC356" i="8"/>
  <c r="CB356" i="8"/>
  <c r="U356" i="8"/>
  <c r="CH355" i="8"/>
  <c r="CF355" i="8"/>
  <c r="CE355" i="8"/>
  <c r="CD355" i="8"/>
  <c r="CC355" i="8"/>
  <c r="CB355" i="8"/>
  <c r="U355" i="8"/>
  <c r="CH354" i="8"/>
  <c r="CF354" i="8"/>
  <c r="CE354" i="8"/>
  <c r="CD354" i="8"/>
  <c r="CC354" i="8"/>
  <c r="CB354" i="8"/>
  <c r="U354" i="8"/>
  <c r="CH353" i="8"/>
  <c r="CF353" i="8"/>
  <c r="CE353" i="8"/>
  <c r="CD353" i="8"/>
  <c r="CC353" i="8"/>
  <c r="CB353" i="8"/>
  <c r="U353" i="8"/>
  <c r="CH352" i="8"/>
  <c r="CF352" i="8"/>
  <c r="CE352" i="8"/>
  <c r="CD352" i="8"/>
  <c r="CC352" i="8"/>
  <c r="CB352" i="8"/>
  <c r="U352" i="8"/>
  <c r="CH351" i="8"/>
  <c r="CF351" i="8"/>
  <c r="CE351" i="8"/>
  <c r="CD351" i="8"/>
  <c r="CC351" i="8"/>
  <c r="CB351" i="8"/>
  <c r="U351" i="8"/>
  <c r="CH350" i="8"/>
  <c r="CF350" i="8"/>
  <c r="CE350" i="8"/>
  <c r="CD350" i="8"/>
  <c r="CC350" i="8"/>
  <c r="CB350" i="8"/>
  <c r="U350" i="8"/>
  <c r="CH349" i="8"/>
  <c r="CF349" i="8"/>
  <c r="CE349" i="8"/>
  <c r="CD349" i="8"/>
  <c r="CC349" i="8"/>
  <c r="CB349" i="8"/>
  <c r="U349" i="8"/>
  <c r="CH348" i="8"/>
  <c r="CF348" i="8"/>
  <c r="CE348" i="8"/>
  <c r="CD348" i="8"/>
  <c r="CC348" i="8"/>
  <c r="CB348" i="8"/>
  <c r="U348" i="8"/>
  <c r="CH347" i="8"/>
  <c r="CF347" i="8"/>
  <c r="CE347" i="8"/>
  <c r="CD347" i="8"/>
  <c r="CC347" i="8"/>
  <c r="CB347" i="8"/>
  <c r="U347" i="8"/>
  <c r="CH346" i="8"/>
  <c r="CF346" i="8"/>
  <c r="CE346" i="8"/>
  <c r="CD346" i="8"/>
  <c r="CC346" i="8"/>
  <c r="CB346" i="8"/>
  <c r="U346" i="8"/>
  <c r="CH345" i="8"/>
  <c r="CF345" i="8"/>
  <c r="CE345" i="8"/>
  <c r="CD345" i="8"/>
  <c r="CC345" i="8"/>
  <c r="CB345" i="8"/>
  <c r="U345" i="8"/>
  <c r="CH344" i="8"/>
  <c r="CF344" i="8"/>
  <c r="CE344" i="8"/>
  <c r="CD344" i="8"/>
  <c r="CC344" i="8"/>
  <c r="CB344" i="8"/>
  <c r="U344" i="8"/>
  <c r="CH343" i="8"/>
  <c r="CF343" i="8"/>
  <c r="CE343" i="8"/>
  <c r="CD343" i="8"/>
  <c r="CC343" i="8"/>
  <c r="CB343" i="8"/>
  <c r="U343" i="8"/>
  <c r="CH342" i="8"/>
  <c r="CF342" i="8"/>
  <c r="CE342" i="8"/>
  <c r="CD342" i="8"/>
  <c r="CC342" i="8"/>
  <c r="CB342" i="8"/>
  <c r="U342" i="8"/>
  <c r="CH341" i="8"/>
  <c r="CF341" i="8"/>
  <c r="CE341" i="8"/>
  <c r="CD341" i="8"/>
  <c r="CC341" i="8"/>
  <c r="CB341" i="8"/>
  <c r="U341" i="8"/>
  <c r="CH340" i="8"/>
  <c r="CF340" i="8"/>
  <c r="CE340" i="8"/>
  <c r="CD340" i="8"/>
  <c r="CC340" i="8"/>
  <c r="CB340" i="8"/>
  <c r="U340" i="8"/>
  <c r="CH339" i="8"/>
  <c r="CF339" i="8"/>
  <c r="CE339" i="8"/>
  <c r="CD339" i="8"/>
  <c r="CC339" i="8"/>
  <c r="CB339" i="8"/>
  <c r="U339" i="8"/>
  <c r="CH338" i="8"/>
  <c r="CF338" i="8"/>
  <c r="CE338" i="8"/>
  <c r="CD338" i="8"/>
  <c r="CC338" i="8"/>
  <c r="CB338" i="8"/>
  <c r="U338" i="8"/>
  <c r="CH337" i="8"/>
  <c r="CF337" i="8"/>
  <c r="CE337" i="8"/>
  <c r="CD337" i="8"/>
  <c r="CC337" i="8"/>
  <c r="CB337" i="8"/>
  <c r="U337" i="8"/>
  <c r="CH336" i="8"/>
  <c r="CF336" i="8"/>
  <c r="CE336" i="8"/>
  <c r="CD336" i="8"/>
  <c r="CC336" i="8"/>
  <c r="CB336" i="8"/>
  <c r="U336" i="8"/>
  <c r="CH335" i="8"/>
  <c r="CF335" i="8"/>
  <c r="CE335" i="8"/>
  <c r="CD335" i="8"/>
  <c r="CC335" i="8"/>
  <c r="CB335" i="8"/>
  <c r="U335" i="8"/>
  <c r="CH334" i="8"/>
  <c r="CF334" i="8"/>
  <c r="CE334" i="8"/>
  <c r="CD334" i="8"/>
  <c r="CC334" i="8"/>
  <c r="CB334" i="8"/>
  <c r="U334" i="8"/>
  <c r="CH333" i="8"/>
  <c r="CF333" i="8"/>
  <c r="CE333" i="8"/>
  <c r="CD333" i="8"/>
  <c r="CC333" i="8"/>
  <c r="CB333" i="8"/>
  <c r="U333" i="8"/>
  <c r="CH332" i="8"/>
  <c r="CF332" i="8"/>
  <c r="CE332" i="8"/>
  <c r="CD332" i="8"/>
  <c r="CC332" i="8"/>
  <c r="CB332" i="8"/>
  <c r="U332" i="8"/>
  <c r="CH331" i="8"/>
  <c r="CF331" i="8"/>
  <c r="CE331" i="8"/>
  <c r="CD331" i="8"/>
  <c r="CC331" i="8"/>
  <c r="CB331" i="8"/>
  <c r="U331" i="8"/>
  <c r="CH330" i="8"/>
  <c r="CF330" i="8"/>
  <c r="CE330" i="8"/>
  <c r="CD330" i="8"/>
  <c r="CC330" i="8"/>
  <c r="CB330" i="8"/>
  <c r="U330" i="8"/>
  <c r="CH329" i="8"/>
  <c r="CF329" i="8"/>
  <c r="CE329" i="8"/>
  <c r="CD329" i="8"/>
  <c r="CC329" i="8"/>
  <c r="CB329" i="8"/>
  <c r="U329" i="8"/>
  <c r="CH328" i="8"/>
  <c r="CF328" i="8"/>
  <c r="CE328" i="8"/>
  <c r="CD328" i="8"/>
  <c r="CC328" i="8"/>
  <c r="CB328" i="8"/>
  <c r="U328" i="8"/>
  <c r="CH327" i="8"/>
  <c r="CF327" i="8"/>
  <c r="CE327" i="8"/>
  <c r="CD327" i="8"/>
  <c r="CC327" i="8"/>
  <c r="CB327" i="8"/>
  <c r="U327" i="8"/>
  <c r="CH326" i="8"/>
  <c r="CF326" i="8"/>
  <c r="CE326" i="8"/>
  <c r="CD326" i="8"/>
  <c r="CC326" i="8"/>
  <c r="CB326" i="8"/>
  <c r="U326" i="8"/>
  <c r="CH325" i="8"/>
  <c r="CF325" i="8"/>
  <c r="CE325" i="8"/>
  <c r="CD325" i="8"/>
  <c r="CC325" i="8"/>
  <c r="CB325" i="8"/>
  <c r="U325" i="8"/>
  <c r="CH324" i="8"/>
  <c r="CF324" i="8"/>
  <c r="CE324" i="8"/>
  <c r="CD324" i="8"/>
  <c r="CC324" i="8"/>
  <c r="CB324" i="8"/>
  <c r="U324" i="8"/>
  <c r="CH323" i="8"/>
  <c r="CF323" i="8"/>
  <c r="CE323" i="8"/>
  <c r="CD323" i="8"/>
  <c r="CC323" i="8"/>
  <c r="CB323" i="8"/>
  <c r="U323" i="8"/>
  <c r="CH322" i="8"/>
  <c r="CF322" i="8"/>
  <c r="CE322" i="8"/>
  <c r="CD322" i="8"/>
  <c r="CC322" i="8"/>
  <c r="CB322" i="8"/>
  <c r="U322" i="8"/>
  <c r="CH321" i="8"/>
  <c r="CF321" i="8"/>
  <c r="CE321" i="8"/>
  <c r="CD321" i="8"/>
  <c r="CC321" i="8"/>
  <c r="CB321" i="8"/>
  <c r="U321" i="8"/>
  <c r="CH320" i="8"/>
  <c r="CF320" i="8"/>
  <c r="CE320" i="8"/>
  <c r="CD320" i="8"/>
  <c r="CC320" i="8"/>
  <c r="CB320" i="8"/>
  <c r="U320" i="8"/>
  <c r="CH319" i="8"/>
  <c r="CF319" i="8"/>
  <c r="CE319" i="8"/>
  <c r="CD319" i="8"/>
  <c r="CC319" i="8"/>
  <c r="CB319" i="8"/>
  <c r="U319" i="8"/>
  <c r="CH318" i="8"/>
  <c r="CF318" i="8"/>
  <c r="CE318" i="8"/>
  <c r="CD318" i="8"/>
  <c r="CC318" i="8"/>
  <c r="CB318" i="8"/>
  <c r="U318" i="8"/>
  <c r="CH317" i="8"/>
  <c r="CF317" i="8"/>
  <c r="CE317" i="8"/>
  <c r="CD317" i="8"/>
  <c r="CC317" i="8"/>
  <c r="CB317" i="8"/>
  <c r="U317" i="8"/>
  <c r="CH316" i="8"/>
  <c r="CF316" i="8"/>
  <c r="CE316" i="8"/>
  <c r="CD316" i="8"/>
  <c r="CC316" i="8"/>
  <c r="CB316" i="8"/>
  <c r="U316" i="8"/>
  <c r="CH315" i="8"/>
  <c r="CF315" i="8"/>
  <c r="CE315" i="8"/>
  <c r="CD315" i="8"/>
  <c r="CC315" i="8"/>
  <c r="CB315" i="8"/>
  <c r="U315" i="8"/>
  <c r="CH314" i="8"/>
  <c r="CF314" i="8"/>
  <c r="CE314" i="8"/>
  <c r="CD314" i="8"/>
  <c r="CC314" i="8"/>
  <c r="CB314" i="8"/>
  <c r="U314" i="8"/>
  <c r="CH313" i="8"/>
  <c r="CF313" i="8"/>
  <c r="CE313" i="8"/>
  <c r="CD313" i="8"/>
  <c r="CC313" i="8"/>
  <c r="CB313" i="8"/>
  <c r="U313" i="8"/>
  <c r="CH312" i="8"/>
  <c r="CF312" i="8"/>
  <c r="CE312" i="8"/>
  <c r="CD312" i="8"/>
  <c r="CC312" i="8"/>
  <c r="CB312" i="8"/>
  <c r="U312" i="8"/>
  <c r="CH311" i="8"/>
  <c r="CF311" i="8"/>
  <c r="CE311" i="8"/>
  <c r="CD311" i="8"/>
  <c r="CC311" i="8"/>
  <c r="CB311" i="8"/>
  <c r="U311" i="8"/>
  <c r="CH310" i="8"/>
  <c r="CF310" i="8"/>
  <c r="CE310" i="8"/>
  <c r="CD310" i="8"/>
  <c r="CC310" i="8"/>
  <c r="CB310" i="8"/>
  <c r="U310" i="8"/>
  <c r="CH309" i="8"/>
  <c r="CF309" i="8"/>
  <c r="CE309" i="8"/>
  <c r="CD309" i="8"/>
  <c r="CC309" i="8"/>
  <c r="CB309" i="8"/>
  <c r="U309" i="8"/>
  <c r="CH308" i="8"/>
  <c r="CF308" i="8"/>
  <c r="CE308" i="8"/>
  <c r="CD308" i="8"/>
  <c r="CC308" i="8"/>
  <c r="CB308" i="8"/>
  <c r="U308" i="8"/>
  <c r="CH307" i="8"/>
  <c r="CF307" i="8"/>
  <c r="CE307" i="8"/>
  <c r="CD307" i="8"/>
  <c r="CC307" i="8"/>
  <c r="CB307" i="8"/>
  <c r="U307" i="8"/>
  <c r="CH306" i="8"/>
  <c r="CF306" i="8"/>
  <c r="CE306" i="8"/>
  <c r="CD306" i="8"/>
  <c r="CC306" i="8"/>
  <c r="CB306" i="8"/>
  <c r="U306" i="8"/>
  <c r="CH305" i="8"/>
  <c r="CF305" i="8"/>
  <c r="CE305" i="8"/>
  <c r="CD305" i="8"/>
  <c r="CC305" i="8"/>
  <c r="CB305" i="8"/>
  <c r="U305" i="8"/>
  <c r="CH304" i="8"/>
  <c r="CF304" i="8"/>
  <c r="CE304" i="8"/>
  <c r="CD304" i="8"/>
  <c r="CC304" i="8"/>
  <c r="CB304" i="8"/>
  <c r="U304" i="8"/>
  <c r="CH303" i="8"/>
  <c r="CF303" i="8"/>
  <c r="CE303" i="8"/>
  <c r="CD303" i="8"/>
  <c r="CC303" i="8"/>
  <c r="CB303" i="8"/>
  <c r="U303" i="8"/>
  <c r="CH302" i="8"/>
  <c r="CF302" i="8"/>
  <c r="CE302" i="8"/>
  <c r="CD302" i="8"/>
  <c r="CC302" i="8"/>
  <c r="CB302" i="8"/>
  <c r="U302" i="8"/>
  <c r="CH301" i="8"/>
  <c r="CF301" i="8"/>
  <c r="CE301" i="8"/>
  <c r="CD301" i="8"/>
  <c r="CC301" i="8"/>
  <c r="CB301" i="8"/>
  <c r="U301" i="8"/>
  <c r="CH300" i="8"/>
  <c r="CF300" i="8"/>
  <c r="CE300" i="8"/>
  <c r="CD300" i="8"/>
  <c r="CC300" i="8"/>
  <c r="CB300" i="8"/>
  <c r="U300" i="8"/>
  <c r="CH299" i="8"/>
  <c r="CF299" i="8"/>
  <c r="CE299" i="8"/>
  <c r="CD299" i="8"/>
  <c r="CC299" i="8"/>
  <c r="CB299" i="8"/>
  <c r="U299" i="8"/>
  <c r="CH298" i="8"/>
  <c r="CF298" i="8"/>
  <c r="CE298" i="8"/>
  <c r="CD298" i="8"/>
  <c r="CC298" i="8"/>
  <c r="CB298" i="8"/>
  <c r="U298" i="8"/>
  <c r="CH297" i="8"/>
  <c r="CF297" i="8"/>
  <c r="CE297" i="8"/>
  <c r="CD297" i="8"/>
  <c r="CC297" i="8"/>
  <c r="CB297" i="8"/>
  <c r="U297" i="8"/>
  <c r="CH296" i="8"/>
  <c r="CF296" i="8"/>
  <c r="CE296" i="8"/>
  <c r="CD296" i="8"/>
  <c r="CC296" i="8"/>
  <c r="CB296" i="8"/>
  <c r="U296" i="8"/>
  <c r="CH295" i="8"/>
  <c r="CF295" i="8"/>
  <c r="CE295" i="8"/>
  <c r="CD295" i="8"/>
  <c r="CC295" i="8"/>
  <c r="CB295" i="8"/>
  <c r="U295" i="8"/>
  <c r="CH294" i="8"/>
  <c r="CF294" i="8"/>
  <c r="CE294" i="8"/>
  <c r="CD294" i="8"/>
  <c r="CC294" i="8"/>
  <c r="CB294" i="8"/>
  <c r="U294" i="8"/>
  <c r="CH293" i="8"/>
  <c r="CF293" i="8"/>
  <c r="CE293" i="8"/>
  <c r="CD293" i="8"/>
  <c r="CC293" i="8"/>
  <c r="CB293" i="8"/>
  <c r="U293" i="8"/>
  <c r="CH292" i="8"/>
  <c r="CF292" i="8"/>
  <c r="CE292" i="8"/>
  <c r="CD292" i="8"/>
  <c r="CC292" i="8"/>
  <c r="CB292" i="8"/>
  <c r="U292" i="8"/>
  <c r="CH291" i="8"/>
  <c r="CF291" i="8"/>
  <c r="CE291" i="8"/>
  <c r="CD291" i="8"/>
  <c r="CC291" i="8"/>
  <c r="CB291" i="8"/>
  <c r="U291" i="8"/>
  <c r="CH290" i="8"/>
  <c r="CF290" i="8"/>
  <c r="CE290" i="8"/>
  <c r="CD290" i="8"/>
  <c r="CC290" i="8"/>
  <c r="CB290" i="8"/>
  <c r="U290" i="8"/>
  <c r="CH289" i="8"/>
  <c r="CF289" i="8"/>
  <c r="CE289" i="8"/>
  <c r="CD289" i="8"/>
  <c r="CC289" i="8"/>
  <c r="CB289" i="8"/>
  <c r="U289" i="8"/>
  <c r="CH288" i="8"/>
  <c r="CF288" i="8"/>
  <c r="CE288" i="8"/>
  <c r="CD288" i="8"/>
  <c r="CC288" i="8"/>
  <c r="CB288" i="8"/>
  <c r="U288" i="8"/>
  <c r="CH287" i="8"/>
  <c r="CF287" i="8"/>
  <c r="CE287" i="8"/>
  <c r="CD287" i="8"/>
  <c r="CC287" i="8"/>
  <c r="CB287" i="8"/>
  <c r="U287" i="8"/>
  <c r="CH286" i="8"/>
  <c r="CF286" i="8"/>
  <c r="CE286" i="8"/>
  <c r="CD286" i="8"/>
  <c r="CC286" i="8"/>
  <c r="CB286" i="8"/>
  <c r="U286" i="8"/>
  <c r="CH285" i="8"/>
  <c r="CF285" i="8"/>
  <c r="CE285" i="8"/>
  <c r="CD285" i="8"/>
  <c r="CC285" i="8"/>
  <c r="CB285" i="8"/>
  <c r="U285" i="8"/>
  <c r="CH284" i="8"/>
  <c r="CF284" i="8"/>
  <c r="CE284" i="8"/>
  <c r="CD284" i="8"/>
  <c r="CC284" i="8"/>
  <c r="CB284" i="8"/>
  <c r="U284" i="8"/>
  <c r="CH283" i="8"/>
  <c r="CF283" i="8"/>
  <c r="CE283" i="8"/>
  <c r="CD283" i="8"/>
  <c r="CC283" i="8"/>
  <c r="CB283" i="8"/>
  <c r="U283" i="8"/>
  <c r="CH282" i="8"/>
  <c r="CF282" i="8"/>
  <c r="CE282" i="8"/>
  <c r="CD282" i="8"/>
  <c r="CC282" i="8"/>
  <c r="CB282" i="8"/>
  <c r="U282" i="8"/>
  <c r="CH281" i="8"/>
  <c r="CF281" i="8"/>
  <c r="CE281" i="8"/>
  <c r="CD281" i="8"/>
  <c r="CC281" i="8"/>
  <c r="CB281" i="8"/>
  <c r="U281" i="8"/>
  <c r="CH280" i="8"/>
  <c r="CF280" i="8"/>
  <c r="CE280" i="8"/>
  <c r="CD280" i="8"/>
  <c r="CC280" i="8"/>
  <c r="CB280" i="8"/>
  <c r="U280" i="8"/>
  <c r="CH279" i="8"/>
  <c r="CF279" i="8"/>
  <c r="CE279" i="8"/>
  <c r="CD279" i="8"/>
  <c r="CC279" i="8"/>
  <c r="CB279" i="8"/>
  <c r="U279" i="8"/>
  <c r="CH278" i="8"/>
  <c r="CF278" i="8"/>
  <c r="CE278" i="8"/>
  <c r="CD278" i="8"/>
  <c r="CC278" i="8"/>
  <c r="CB278" i="8"/>
  <c r="U278" i="8"/>
  <c r="CH277" i="8"/>
  <c r="CF277" i="8"/>
  <c r="CE277" i="8"/>
  <c r="CD277" i="8"/>
  <c r="CC277" i="8"/>
  <c r="CB277" i="8"/>
  <c r="U277" i="8"/>
  <c r="CH276" i="8"/>
  <c r="CF276" i="8"/>
  <c r="CE276" i="8"/>
  <c r="CD276" i="8"/>
  <c r="CC276" i="8"/>
  <c r="CB276" i="8"/>
  <c r="U276" i="8"/>
  <c r="CH275" i="8"/>
  <c r="CF275" i="8"/>
  <c r="CE275" i="8"/>
  <c r="CD275" i="8"/>
  <c r="CC275" i="8"/>
  <c r="CB275" i="8"/>
  <c r="U275" i="8"/>
  <c r="CH274" i="8"/>
  <c r="CF274" i="8"/>
  <c r="CE274" i="8"/>
  <c r="CD274" i="8"/>
  <c r="CC274" i="8"/>
  <c r="CB274" i="8"/>
  <c r="U274" i="8"/>
  <c r="CH273" i="8"/>
  <c r="CF273" i="8"/>
  <c r="CE273" i="8"/>
  <c r="CD273" i="8"/>
  <c r="CC273" i="8"/>
  <c r="CB273" i="8"/>
  <c r="U273" i="8"/>
  <c r="CH272" i="8"/>
  <c r="CF272" i="8"/>
  <c r="CE272" i="8"/>
  <c r="CD272" i="8"/>
  <c r="CC272" i="8"/>
  <c r="CB272" i="8"/>
  <c r="U272" i="8"/>
  <c r="CH271" i="8"/>
  <c r="CF271" i="8"/>
  <c r="CE271" i="8"/>
  <c r="CD271" i="8"/>
  <c r="CC271" i="8"/>
  <c r="CB271" i="8"/>
  <c r="U271" i="8"/>
  <c r="CH270" i="8"/>
  <c r="CF270" i="8"/>
  <c r="CE270" i="8"/>
  <c r="CD270" i="8"/>
  <c r="CC270" i="8"/>
  <c r="CB270" i="8"/>
  <c r="U270" i="8"/>
  <c r="CH269" i="8"/>
  <c r="CF269" i="8"/>
  <c r="CE269" i="8"/>
  <c r="CD269" i="8"/>
  <c r="CC269" i="8"/>
  <c r="CB269" i="8"/>
  <c r="U269" i="8"/>
  <c r="CH268" i="8"/>
  <c r="CF268" i="8"/>
  <c r="CE268" i="8"/>
  <c r="CD268" i="8"/>
  <c r="CC268" i="8"/>
  <c r="CB268" i="8"/>
  <c r="U268" i="8"/>
  <c r="CH267" i="8"/>
  <c r="CF267" i="8"/>
  <c r="CE267" i="8"/>
  <c r="CD267" i="8"/>
  <c r="CC267" i="8"/>
  <c r="CB267" i="8"/>
  <c r="U267" i="8"/>
  <c r="CH266" i="8"/>
  <c r="CF266" i="8"/>
  <c r="CE266" i="8"/>
  <c r="CD266" i="8"/>
  <c r="CC266" i="8"/>
  <c r="CB266" i="8"/>
  <c r="U266" i="8"/>
  <c r="CH265" i="8"/>
  <c r="CF265" i="8"/>
  <c r="CE265" i="8"/>
  <c r="CD265" i="8"/>
  <c r="CC265" i="8"/>
  <c r="CB265" i="8"/>
  <c r="U265" i="8"/>
  <c r="CH264" i="8"/>
  <c r="CF264" i="8"/>
  <c r="CE264" i="8"/>
  <c r="CD264" i="8"/>
  <c r="CC264" i="8"/>
  <c r="CB264" i="8"/>
  <c r="U264" i="8"/>
  <c r="CH263" i="8"/>
  <c r="CF263" i="8"/>
  <c r="CE263" i="8"/>
  <c r="CD263" i="8"/>
  <c r="CC263" i="8"/>
  <c r="CB263" i="8"/>
  <c r="U263" i="8"/>
  <c r="CH262" i="8"/>
  <c r="CF262" i="8"/>
  <c r="CE262" i="8"/>
  <c r="CD262" i="8"/>
  <c r="CC262" i="8"/>
  <c r="CB262" i="8"/>
  <c r="U262" i="8"/>
  <c r="CH261" i="8"/>
  <c r="CF261" i="8"/>
  <c r="CE261" i="8"/>
  <c r="CD261" i="8"/>
  <c r="CC261" i="8"/>
  <c r="CB261" i="8"/>
  <c r="U261" i="8"/>
  <c r="CH260" i="8"/>
  <c r="CF260" i="8"/>
  <c r="CE260" i="8"/>
  <c r="CD260" i="8"/>
  <c r="CC260" i="8"/>
  <c r="CB260" i="8"/>
  <c r="U260" i="8"/>
  <c r="CH259" i="8"/>
  <c r="CF259" i="8"/>
  <c r="CE259" i="8"/>
  <c r="CD259" i="8"/>
  <c r="CC259" i="8"/>
  <c r="CB259" i="8"/>
  <c r="U259" i="8"/>
  <c r="CH258" i="8"/>
  <c r="CF258" i="8"/>
  <c r="CE258" i="8"/>
  <c r="CD258" i="8"/>
  <c r="CC258" i="8"/>
  <c r="CB258" i="8"/>
  <c r="U258" i="8"/>
  <c r="CH257" i="8"/>
  <c r="CF257" i="8"/>
  <c r="CE257" i="8"/>
  <c r="CD257" i="8"/>
  <c r="CC257" i="8"/>
  <c r="CB257" i="8"/>
  <c r="U257" i="8"/>
  <c r="CH256" i="8"/>
  <c r="CF256" i="8"/>
  <c r="CE256" i="8"/>
  <c r="CD256" i="8"/>
  <c r="CC256" i="8"/>
  <c r="CB256" i="8"/>
  <c r="U256" i="8"/>
  <c r="CH255" i="8"/>
  <c r="CF255" i="8"/>
  <c r="CE255" i="8"/>
  <c r="CD255" i="8"/>
  <c r="CC255" i="8"/>
  <c r="CB255" i="8"/>
  <c r="U255" i="8"/>
  <c r="CH254" i="8"/>
  <c r="CF254" i="8"/>
  <c r="CE254" i="8"/>
  <c r="CD254" i="8"/>
  <c r="CC254" i="8"/>
  <c r="CB254" i="8"/>
  <c r="U254" i="8"/>
  <c r="CH253" i="8"/>
  <c r="CF253" i="8"/>
  <c r="CE253" i="8"/>
  <c r="CD253" i="8"/>
  <c r="CC253" i="8"/>
  <c r="CB253" i="8"/>
  <c r="U253" i="8"/>
  <c r="CH252" i="8"/>
  <c r="CF252" i="8"/>
  <c r="CE252" i="8"/>
  <c r="CD252" i="8"/>
  <c r="CC252" i="8"/>
  <c r="CB252" i="8"/>
  <c r="U252" i="8"/>
  <c r="CH251" i="8"/>
  <c r="CF251" i="8"/>
  <c r="CE251" i="8"/>
  <c r="CD251" i="8"/>
  <c r="CC251" i="8"/>
  <c r="CB251" i="8"/>
  <c r="U251" i="8"/>
  <c r="CH250" i="8"/>
  <c r="CF250" i="8"/>
  <c r="CE250" i="8"/>
  <c r="CD250" i="8"/>
  <c r="CC250" i="8"/>
  <c r="CB250" i="8"/>
  <c r="U250" i="8"/>
  <c r="CH249" i="8"/>
  <c r="CF249" i="8"/>
  <c r="CE249" i="8"/>
  <c r="CD249" i="8"/>
  <c r="CC249" i="8"/>
  <c r="CB249" i="8"/>
  <c r="U249" i="8"/>
  <c r="CH248" i="8"/>
  <c r="CF248" i="8"/>
  <c r="CE248" i="8"/>
  <c r="CD248" i="8"/>
  <c r="CC248" i="8"/>
  <c r="CB248" i="8"/>
  <c r="U248" i="8"/>
  <c r="CH247" i="8"/>
  <c r="CF247" i="8"/>
  <c r="CE247" i="8"/>
  <c r="CD247" i="8"/>
  <c r="CC247" i="8"/>
  <c r="CB247" i="8"/>
  <c r="U247" i="8"/>
  <c r="CH246" i="8"/>
  <c r="CF246" i="8"/>
  <c r="CE246" i="8"/>
  <c r="CD246" i="8"/>
  <c r="CC246" i="8"/>
  <c r="CB246" i="8"/>
  <c r="U246" i="8"/>
  <c r="CH245" i="8"/>
  <c r="CF245" i="8"/>
  <c r="CE245" i="8"/>
  <c r="CD245" i="8"/>
  <c r="CC245" i="8"/>
  <c r="CB245" i="8"/>
  <c r="U245" i="8"/>
  <c r="CH244" i="8"/>
  <c r="CF244" i="8"/>
  <c r="CE244" i="8"/>
  <c r="CD244" i="8"/>
  <c r="CC244" i="8"/>
  <c r="CB244" i="8"/>
  <c r="U244" i="8"/>
  <c r="CH243" i="8"/>
  <c r="CF243" i="8"/>
  <c r="CE243" i="8"/>
  <c r="CD243" i="8"/>
  <c r="CC243" i="8"/>
  <c r="CB243" i="8"/>
  <c r="U243" i="8"/>
  <c r="CH242" i="8"/>
  <c r="CF242" i="8"/>
  <c r="CE242" i="8"/>
  <c r="CD242" i="8"/>
  <c r="CC242" i="8"/>
  <c r="CB242" i="8"/>
  <c r="U242" i="8"/>
  <c r="CH241" i="8"/>
  <c r="CF241" i="8"/>
  <c r="CE241" i="8"/>
  <c r="CD241" i="8"/>
  <c r="CC241" i="8"/>
  <c r="CB241" i="8"/>
  <c r="U241" i="8"/>
  <c r="CH240" i="8"/>
  <c r="CF240" i="8"/>
  <c r="CE240" i="8"/>
  <c r="CD240" i="8"/>
  <c r="CC240" i="8"/>
  <c r="CB240" i="8"/>
  <c r="U240" i="8"/>
  <c r="CH239" i="8"/>
  <c r="CF239" i="8"/>
  <c r="CE239" i="8"/>
  <c r="CD239" i="8"/>
  <c r="CC239" i="8"/>
  <c r="CB239" i="8"/>
  <c r="U239" i="8"/>
  <c r="CH238" i="8"/>
  <c r="CF238" i="8"/>
  <c r="CE238" i="8"/>
  <c r="CD238" i="8"/>
  <c r="CC238" i="8"/>
  <c r="CB238" i="8"/>
  <c r="U238" i="8"/>
  <c r="CH237" i="8"/>
  <c r="CF237" i="8"/>
  <c r="CE237" i="8"/>
  <c r="CD237" i="8"/>
  <c r="CC237" i="8"/>
  <c r="CB237" i="8"/>
  <c r="U237" i="8"/>
  <c r="CH236" i="8"/>
  <c r="CF236" i="8"/>
  <c r="CE236" i="8"/>
  <c r="CD236" i="8"/>
  <c r="CC236" i="8"/>
  <c r="CB236" i="8"/>
  <c r="U236" i="8"/>
  <c r="CH235" i="8"/>
  <c r="CF235" i="8"/>
  <c r="CE235" i="8"/>
  <c r="CD235" i="8"/>
  <c r="CC235" i="8"/>
  <c r="CB235" i="8"/>
  <c r="U235" i="8"/>
  <c r="CH234" i="8"/>
  <c r="CF234" i="8"/>
  <c r="CE234" i="8"/>
  <c r="CD234" i="8"/>
  <c r="CC234" i="8"/>
  <c r="CB234" i="8"/>
  <c r="U234" i="8"/>
  <c r="CH233" i="8"/>
  <c r="CF233" i="8"/>
  <c r="CE233" i="8"/>
  <c r="CD233" i="8"/>
  <c r="CC233" i="8"/>
  <c r="CB233" i="8"/>
  <c r="U233" i="8"/>
  <c r="CH232" i="8"/>
  <c r="CF232" i="8"/>
  <c r="CE232" i="8"/>
  <c r="CD232" i="8"/>
  <c r="CC232" i="8"/>
  <c r="CB232" i="8"/>
  <c r="U232" i="8"/>
  <c r="CH231" i="8"/>
  <c r="CF231" i="8"/>
  <c r="CE231" i="8"/>
  <c r="CD231" i="8"/>
  <c r="CC231" i="8"/>
  <c r="CB231" i="8"/>
  <c r="U231" i="8"/>
  <c r="CH230" i="8"/>
  <c r="CF230" i="8"/>
  <c r="CE230" i="8"/>
  <c r="CD230" i="8"/>
  <c r="CC230" i="8"/>
  <c r="CB230" i="8"/>
  <c r="U230" i="8"/>
  <c r="CH229" i="8"/>
  <c r="CF229" i="8"/>
  <c r="CE229" i="8"/>
  <c r="CD229" i="8"/>
  <c r="CC229" i="8"/>
  <c r="CB229" i="8"/>
  <c r="U229" i="8"/>
  <c r="CH228" i="8"/>
  <c r="CF228" i="8"/>
  <c r="CE228" i="8"/>
  <c r="CD228" i="8"/>
  <c r="CC228" i="8"/>
  <c r="CB228" i="8"/>
  <c r="U228" i="8"/>
  <c r="CH227" i="8"/>
  <c r="CF227" i="8"/>
  <c r="CE227" i="8"/>
  <c r="CD227" i="8"/>
  <c r="CC227" i="8"/>
  <c r="CB227" i="8"/>
  <c r="U227" i="8"/>
  <c r="CH226" i="8"/>
  <c r="CF226" i="8"/>
  <c r="CE226" i="8"/>
  <c r="CD226" i="8"/>
  <c r="CC226" i="8"/>
  <c r="CB226" i="8"/>
  <c r="U226" i="8"/>
  <c r="CH225" i="8"/>
  <c r="CF225" i="8"/>
  <c r="CE225" i="8"/>
  <c r="CD225" i="8"/>
  <c r="CC225" i="8"/>
  <c r="CB225" i="8"/>
  <c r="U225" i="8"/>
  <c r="CH224" i="8"/>
  <c r="CF224" i="8"/>
  <c r="CE224" i="8"/>
  <c r="CD224" i="8"/>
  <c r="CC224" i="8"/>
  <c r="CB224" i="8"/>
  <c r="U224" i="8"/>
  <c r="CH223" i="8"/>
  <c r="CF223" i="8"/>
  <c r="CE223" i="8"/>
  <c r="CD223" i="8"/>
  <c r="CC223" i="8"/>
  <c r="CB223" i="8"/>
  <c r="U223" i="8"/>
  <c r="CH222" i="8"/>
  <c r="CF222" i="8"/>
  <c r="CE222" i="8"/>
  <c r="CD222" i="8"/>
  <c r="CC222" i="8"/>
  <c r="CB222" i="8"/>
  <c r="U222" i="8"/>
  <c r="CH221" i="8"/>
  <c r="CF221" i="8"/>
  <c r="CE221" i="8"/>
  <c r="CD221" i="8"/>
  <c r="CC221" i="8"/>
  <c r="CB221" i="8"/>
  <c r="U221" i="8"/>
  <c r="CH220" i="8"/>
  <c r="CF220" i="8"/>
  <c r="CE220" i="8"/>
  <c r="CD220" i="8"/>
  <c r="CC220" i="8"/>
  <c r="CB220" i="8"/>
  <c r="U220" i="8"/>
  <c r="CH219" i="8"/>
  <c r="CF219" i="8"/>
  <c r="CE219" i="8"/>
  <c r="CD219" i="8"/>
  <c r="CC219" i="8"/>
  <c r="CB219" i="8"/>
  <c r="U219" i="8"/>
  <c r="CH218" i="8"/>
  <c r="CF218" i="8"/>
  <c r="CE218" i="8"/>
  <c r="CD218" i="8"/>
  <c r="CC218" i="8"/>
  <c r="CB218" i="8"/>
  <c r="U218" i="8"/>
  <c r="CH217" i="8"/>
  <c r="CF217" i="8"/>
  <c r="CE217" i="8"/>
  <c r="CD217" i="8"/>
  <c r="CC217" i="8"/>
  <c r="CB217" i="8"/>
  <c r="U217" i="8"/>
  <c r="CH216" i="8"/>
  <c r="CF216" i="8"/>
  <c r="CE216" i="8"/>
  <c r="CD216" i="8"/>
  <c r="CC216" i="8"/>
  <c r="CB216" i="8"/>
  <c r="U216" i="8"/>
  <c r="CH215" i="8"/>
  <c r="CF215" i="8"/>
  <c r="CE215" i="8"/>
  <c r="CD215" i="8"/>
  <c r="CC215" i="8"/>
  <c r="CB215" i="8"/>
  <c r="U215" i="8"/>
  <c r="CH214" i="8"/>
  <c r="CF214" i="8"/>
  <c r="CE214" i="8"/>
  <c r="CD214" i="8"/>
  <c r="CC214" i="8"/>
  <c r="CB214" i="8"/>
  <c r="U214" i="8"/>
  <c r="CH213" i="8"/>
  <c r="CF213" i="8"/>
  <c r="CE213" i="8"/>
  <c r="CD213" i="8"/>
  <c r="CC213" i="8"/>
  <c r="CB213" i="8"/>
  <c r="U213" i="8"/>
  <c r="CH212" i="8"/>
  <c r="CF212" i="8"/>
  <c r="CE212" i="8"/>
  <c r="CD212" i="8"/>
  <c r="CC212" i="8"/>
  <c r="CB212" i="8"/>
  <c r="U212" i="8"/>
  <c r="CH211" i="8"/>
  <c r="CF211" i="8"/>
  <c r="CE211" i="8"/>
  <c r="CD211" i="8"/>
  <c r="CC211" i="8"/>
  <c r="CB211" i="8"/>
  <c r="U211" i="8"/>
  <c r="CH210" i="8"/>
  <c r="CF210" i="8"/>
  <c r="CE210" i="8"/>
  <c r="CD210" i="8"/>
  <c r="CC210" i="8"/>
  <c r="CB210" i="8"/>
  <c r="U210" i="8"/>
  <c r="CH209" i="8"/>
  <c r="CF209" i="8"/>
  <c r="CE209" i="8"/>
  <c r="CD209" i="8"/>
  <c r="CC209" i="8"/>
  <c r="CB209" i="8"/>
  <c r="U209" i="8"/>
  <c r="CH208" i="8"/>
  <c r="CF208" i="8"/>
  <c r="CE208" i="8"/>
  <c r="CD208" i="8"/>
  <c r="CC208" i="8"/>
  <c r="CB208" i="8"/>
  <c r="U208" i="8"/>
  <c r="CH207" i="8"/>
  <c r="CF207" i="8"/>
  <c r="CE207" i="8"/>
  <c r="CD207" i="8"/>
  <c r="CC207" i="8"/>
  <c r="CB207" i="8"/>
  <c r="U207" i="8"/>
  <c r="CH206" i="8"/>
  <c r="CF206" i="8"/>
  <c r="CE206" i="8"/>
  <c r="CD206" i="8"/>
  <c r="CC206" i="8"/>
  <c r="CB206" i="8"/>
  <c r="U206" i="8"/>
  <c r="CH205" i="8"/>
  <c r="CF205" i="8"/>
  <c r="CE205" i="8"/>
  <c r="CD205" i="8"/>
  <c r="CC205" i="8"/>
  <c r="CB205" i="8"/>
  <c r="U205" i="8"/>
  <c r="CH204" i="8"/>
  <c r="CF204" i="8"/>
  <c r="CE204" i="8"/>
  <c r="CD204" i="8"/>
  <c r="CC204" i="8"/>
  <c r="CB204" i="8"/>
  <c r="U204" i="8"/>
  <c r="CH203" i="8"/>
  <c r="CF203" i="8"/>
  <c r="CE203" i="8"/>
  <c r="CD203" i="8"/>
  <c r="CC203" i="8"/>
  <c r="CB203" i="8"/>
  <c r="U203" i="8"/>
  <c r="CH202" i="8"/>
  <c r="CF202" i="8"/>
  <c r="CE202" i="8"/>
  <c r="CD202" i="8"/>
  <c r="CC202" i="8"/>
  <c r="CB202" i="8"/>
  <c r="U202" i="8"/>
  <c r="CH201" i="8"/>
  <c r="CF201" i="8"/>
  <c r="CE201" i="8"/>
  <c r="CD201" i="8"/>
  <c r="CC201" i="8"/>
  <c r="CB201" i="8"/>
  <c r="U201" i="8"/>
  <c r="CH200" i="8"/>
  <c r="CF200" i="8"/>
  <c r="CE200" i="8"/>
  <c r="CD200" i="8"/>
  <c r="CC200" i="8"/>
  <c r="CB200" i="8"/>
  <c r="U200" i="8"/>
  <c r="CH199" i="8"/>
  <c r="CF199" i="8"/>
  <c r="CE199" i="8"/>
  <c r="CD199" i="8"/>
  <c r="CC199" i="8"/>
  <c r="CB199" i="8"/>
  <c r="U199" i="8"/>
  <c r="CH198" i="8"/>
  <c r="CF198" i="8"/>
  <c r="CE198" i="8"/>
  <c r="CD198" i="8"/>
  <c r="CC198" i="8"/>
  <c r="CB198" i="8"/>
  <c r="U198" i="8"/>
  <c r="CH197" i="8"/>
  <c r="CF197" i="8"/>
  <c r="CE197" i="8"/>
  <c r="CD197" i="8"/>
  <c r="CC197" i="8"/>
  <c r="CB197" i="8"/>
  <c r="U197" i="8"/>
  <c r="CH196" i="8"/>
  <c r="CF196" i="8"/>
  <c r="CE196" i="8"/>
  <c r="CD196" i="8"/>
  <c r="CC196" i="8"/>
  <c r="CB196" i="8"/>
  <c r="U196" i="8"/>
  <c r="CH195" i="8"/>
  <c r="CF195" i="8"/>
  <c r="CE195" i="8"/>
  <c r="CD195" i="8"/>
  <c r="CC195" i="8"/>
  <c r="CB195" i="8"/>
  <c r="U195" i="8"/>
  <c r="CH194" i="8"/>
  <c r="CF194" i="8"/>
  <c r="CE194" i="8"/>
  <c r="CD194" i="8"/>
  <c r="CC194" i="8"/>
  <c r="CB194" i="8"/>
  <c r="U194" i="8"/>
  <c r="CH193" i="8"/>
  <c r="CF193" i="8"/>
  <c r="CE193" i="8"/>
  <c r="CD193" i="8"/>
  <c r="CC193" i="8"/>
  <c r="CB193" i="8"/>
  <c r="U193" i="8"/>
  <c r="CH192" i="8"/>
  <c r="CF192" i="8"/>
  <c r="CE192" i="8"/>
  <c r="CD192" i="8"/>
  <c r="CC192" i="8"/>
  <c r="CB192" i="8"/>
  <c r="U192" i="8"/>
  <c r="CH191" i="8"/>
  <c r="CF191" i="8"/>
  <c r="CE191" i="8"/>
  <c r="CD191" i="8"/>
  <c r="CC191" i="8"/>
  <c r="CB191" i="8"/>
  <c r="U191" i="8"/>
  <c r="CH190" i="8"/>
  <c r="CF190" i="8"/>
  <c r="CE190" i="8"/>
  <c r="CD190" i="8"/>
  <c r="CC190" i="8"/>
  <c r="CB190" i="8"/>
  <c r="U190" i="8"/>
  <c r="CH189" i="8"/>
  <c r="CF189" i="8"/>
  <c r="CE189" i="8"/>
  <c r="CD189" i="8"/>
  <c r="CC189" i="8"/>
  <c r="CB189" i="8"/>
  <c r="U189" i="8"/>
  <c r="CH188" i="8"/>
  <c r="CF188" i="8"/>
  <c r="CE188" i="8"/>
  <c r="CD188" i="8"/>
  <c r="CC188" i="8"/>
  <c r="CB188" i="8"/>
  <c r="U188" i="8"/>
  <c r="CH187" i="8"/>
  <c r="CF187" i="8"/>
  <c r="CE187" i="8"/>
  <c r="CD187" i="8"/>
  <c r="CC187" i="8"/>
  <c r="CB187" i="8"/>
  <c r="U187" i="8"/>
  <c r="CH186" i="8"/>
  <c r="CF186" i="8"/>
  <c r="CE186" i="8"/>
  <c r="CD186" i="8"/>
  <c r="CC186" i="8"/>
  <c r="CB186" i="8"/>
  <c r="U186" i="8"/>
  <c r="CH185" i="8"/>
  <c r="CF185" i="8"/>
  <c r="CE185" i="8"/>
  <c r="CD185" i="8"/>
  <c r="CC185" i="8"/>
  <c r="CB185" i="8"/>
  <c r="U185" i="8"/>
  <c r="CH184" i="8"/>
  <c r="CF184" i="8"/>
  <c r="CE184" i="8"/>
  <c r="CD184" i="8"/>
  <c r="CC184" i="8"/>
  <c r="CB184" i="8"/>
  <c r="U184" i="8"/>
  <c r="CH183" i="8"/>
  <c r="CF183" i="8"/>
  <c r="CE183" i="8"/>
  <c r="CD183" i="8"/>
  <c r="CC183" i="8"/>
  <c r="CB183" i="8"/>
  <c r="U183" i="8"/>
  <c r="CH182" i="8"/>
  <c r="CF182" i="8"/>
  <c r="CE182" i="8"/>
  <c r="CD182" i="8"/>
  <c r="CC182" i="8"/>
  <c r="CB182" i="8"/>
  <c r="U182" i="8"/>
  <c r="CH181" i="8"/>
  <c r="CF181" i="8"/>
  <c r="CE181" i="8"/>
  <c r="CD181" i="8"/>
  <c r="CC181" i="8"/>
  <c r="CB181" i="8"/>
  <c r="U181" i="8"/>
  <c r="CH180" i="8"/>
  <c r="CF180" i="8"/>
  <c r="CE180" i="8"/>
  <c r="CD180" i="8"/>
  <c r="CC180" i="8"/>
  <c r="CB180" i="8"/>
  <c r="U180" i="8"/>
  <c r="CH179" i="8"/>
  <c r="CF179" i="8"/>
  <c r="CE179" i="8"/>
  <c r="CD179" i="8"/>
  <c r="CC179" i="8"/>
  <c r="CB179" i="8"/>
  <c r="U179" i="8"/>
  <c r="CH178" i="8"/>
  <c r="CF178" i="8"/>
  <c r="CE178" i="8"/>
  <c r="CD178" i="8"/>
  <c r="CC178" i="8"/>
  <c r="CB178" i="8"/>
  <c r="U178" i="8"/>
  <c r="CH177" i="8"/>
  <c r="CF177" i="8"/>
  <c r="CE177" i="8"/>
  <c r="CD177" i="8"/>
  <c r="CC177" i="8"/>
  <c r="CB177" i="8"/>
  <c r="U177" i="8"/>
  <c r="CH176" i="8"/>
  <c r="CF176" i="8"/>
  <c r="CE176" i="8"/>
  <c r="CD176" i="8"/>
  <c r="CC176" i="8"/>
  <c r="CB176" i="8"/>
  <c r="U176" i="8"/>
  <c r="CH175" i="8"/>
  <c r="CF175" i="8"/>
  <c r="CE175" i="8"/>
  <c r="CD175" i="8"/>
  <c r="CC175" i="8"/>
  <c r="CB175" i="8"/>
  <c r="U175" i="8"/>
  <c r="CH174" i="8"/>
  <c r="CF174" i="8"/>
  <c r="CE174" i="8"/>
  <c r="CD174" i="8"/>
  <c r="CC174" i="8"/>
  <c r="CB174" i="8"/>
  <c r="U174" i="8"/>
  <c r="CH173" i="8"/>
  <c r="CF173" i="8"/>
  <c r="CE173" i="8"/>
  <c r="CD173" i="8"/>
  <c r="CC173" i="8"/>
  <c r="CB173" i="8"/>
  <c r="U173" i="8"/>
  <c r="CH172" i="8"/>
  <c r="CF172" i="8"/>
  <c r="CE172" i="8"/>
  <c r="CD172" i="8"/>
  <c r="CC172" i="8"/>
  <c r="CB172" i="8"/>
  <c r="U172" i="8"/>
  <c r="CH171" i="8"/>
  <c r="CF171" i="8"/>
  <c r="CE171" i="8"/>
  <c r="CD171" i="8"/>
  <c r="CC171" i="8"/>
  <c r="CB171" i="8"/>
  <c r="U171" i="8"/>
  <c r="CH170" i="8"/>
  <c r="CF170" i="8"/>
  <c r="CE170" i="8"/>
  <c r="CD170" i="8"/>
  <c r="CC170" i="8"/>
  <c r="CB170" i="8"/>
  <c r="U170" i="8"/>
  <c r="CH169" i="8"/>
  <c r="CF169" i="8"/>
  <c r="CE169" i="8"/>
  <c r="CD169" i="8"/>
  <c r="CC169" i="8"/>
  <c r="CB169" i="8"/>
  <c r="U169" i="8"/>
  <c r="CH168" i="8"/>
  <c r="CF168" i="8"/>
  <c r="CE168" i="8"/>
  <c r="CD168" i="8"/>
  <c r="CC168" i="8"/>
  <c r="CB168" i="8"/>
  <c r="U168" i="8"/>
  <c r="CH167" i="8"/>
  <c r="CF167" i="8"/>
  <c r="CE167" i="8"/>
  <c r="CD167" i="8"/>
  <c r="CC167" i="8"/>
  <c r="CB167" i="8"/>
  <c r="U167" i="8"/>
  <c r="CH166" i="8"/>
  <c r="CF166" i="8"/>
  <c r="CE166" i="8"/>
  <c r="CD166" i="8"/>
  <c r="CC166" i="8"/>
  <c r="CB166" i="8"/>
  <c r="U166" i="8"/>
  <c r="CH165" i="8"/>
  <c r="CF165" i="8"/>
  <c r="CE165" i="8"/>
  <c r="CD165" i="8"/>
  <c r="CC165" i="8"/>
  <c r="CB165" i="8"/>
  <c r="U165" i="8"/>
  <c r="CH164" i="8"/>
  <c r="CF164" i="8"/>
  <c r="CE164" i="8"/>
  <c r="CD164" i="8"/>
  <c r="CC164" i="8"/>
  <c r="CB164" i="8"/>
  <c r="U164" i="8"/>
  <c r="CH163" i="8"/>
  <c r="CF163" i="8"/>
  <c r="CE163" i="8"/>
  <c r="CD163" i="8"/>
  <c r="CC163" i="8"/>
  <c r="CB163" i="8"/>
  <c r="U163" i="8"/>
  <c r="CH162" i="8"/>
  <c r="CF162" i="8"/>
  <c r="CE162" i="8"/>
  <c r="CD162" i="8"/>
  <c r="CC162" i="8"/>
  <c r="CB162" i="8"/>
  <c r="U162" i="8"/>
  <c r="CH161" i="8"/>
  <c r="CF161" i="8"/>
  <c r="CE161" i="8"/>
  <c r="CD161" i="8"/>
  <c r="CC161" i="8"/>
  <c r="CB161" i="8"/>
  <c r="U161" i="8"/>
  <c r="CH160" i="8"/>
  <c r="CF160" i="8"/>
  <c r="CE160" i="8"/>
  <c r="CD160" i="8"/>
  <c r="CC160" i="8"/>
  <c r="CB160" i="8"/>
  <c r="U160" i="8"/>
  <c r="CH159" i="8"/>
  <c r="CF159" i="8"/>
  <c r="CE159" i="8"/>
  <c r="CD159" i="8"/>
  <c r="CC159" i="8"/>
  <c r="CB159" i="8"/>
  <c r="U159" i="8"/>
  <c r="CH158" i="8"/>
  <c r="CF158" i="8"/>
  <c r="CE158" i="8"/>
  <c r="CD158" i="8"/>
  <c r="CC158" i="8"/>
  <c r="CB158" i="8"/>
  <c r="U158" i="8"/>
  <c r="CH157" i="8"/>
  <c r="CF157" i="8"/>
  <c r="CE157" i="8"/>
  <c r="CD157" i="8"/>
  <c r="CC157" i="8"/>
  <c r="CB157" i="8"/>
  <c r="U157" i="8"/>
  <c r="CH156" i="8"/>
  <c r="CF156" i="8"/>
  <c r="CE156" i="8"/>
  <c r="CD156" i="8"/>
  <c r="CC156" i="8"/>
  <c r="CB156" i="8"/>
  <c r="U156" i="8"/>
  <c r="CH155" i="8"/>
  <c r="CF155" i="8"/>
  <c r="CE155" i="8"/>
  <c r="CD155" i="8"/>
  <c r="CC155" i="8"/>
  <c r="CB155" i="8"/>
  <c r="U155" i="8"/>
  <c r="CH154" i="8"/>
  <c r="CF154" i="8"/>
  <c r="CE154" i="8"/>
  <c r="CD154" i="8"/>
  <c r="CC154" i="8"/>
  <c r="CB154" i="8"/>
  <c r="U154" i="8"/>
  <c r="CH153" i="8"/>
  <c r="CF153" i="8"/>
  <c r="CE153" i="8"/>
  <c r="CD153" i="8"/>
  <c r="CC153" i="8"/>
  <c r="CB153" i="8"/>
  <c r="U153" i="8"/>
  <c r="CH152" i="8"/>
  <c r="CF152" i="8"/>
  <c r="CE152" i="8"/>
  <c r="CD152" i="8"/>
  <c r="CC152" i="8"/>
  <c r="CB152" i="8"/>
  <c r="U152" i="8"/>
  <c r="CH151" i="8"/>
  <c r="CF151" i="8"/>
  <c r="CE151" i="8"/>
  <c r="CD151" i="8"/>
  <c r="CC151" i="8"/>
  <c r="CB151" i="8"/>
  <c r="U151" i="8"/>
  <c r="CH150" i="8"/>
  <c r="CF150" i="8"/>
  <c r="CE150" i="8"/>
  <c r="CD150" i="8"/>
  <c r="CC150" i="8"/>
  <c r="CB150" i="8"/>
  <c r="U150" i="8"/>
  <c r="CH149" i="8"/>
  <c r="CF149" i="8"/>
  <c r="CE149" i="8"/>
  <c r="CD149" i="8"/>
  <c r="CC149" i="8"/>
  <c r="CB149" i="8"/>
  <c r="U149" i="8"/>
  <c r="CH148" i="8"/>
  <c r="CF148" i="8"/>
  <c r="CE148" i="8"/>
  <c r="CD148" i="8"/>
  <c r="CC148" i="8"/>
  <c r="CB148" i="8"/>
  <c r="U148" i="8"/>
  <c r="CH147" i="8"/>
  <c r="CF147" i="8"/>
  <c r="CE147" i="8"/>
  <c r="CD147" i="8"/>
  <c r="CC147" i="8"/>
  <c r="CB147" i="8"/>
  <c r="U147" i="8"/>
  <c r="CH146" i="8"/>
  <c r="CF146" i="8"/>
  <c r="CE146" i="8"/>
  <c r="CD146" i="8"/>
  <c r="CC146" i="8"/>
  <c r="CB146" i="8"/>
  <c r="U146" i="8"/>
  <c r="CH145" i="8"/>
  <c r="CF145" i="8"/>
  <c r="CE145" i="8"/>
  <c r="CD145" i="8"/>
  <c r="CC145" i="8"/>
  <c r="CB145" i="8"/>
  <c r="U145" i="8"/>
  <c r="CH144" i="8"/>
  <c r="CF144" i="8"/>
  <c r="CE144" i="8"/>
  <c r="CD144" i="8"/>
  <c r="CC144" i="8"/>
  <c r="CB144" i="8"/>
  <c r="U144" i="8"/>
  <c r="CH143" i="8"/>
  <c r="CF143" i="8"/>
  <c r="CE143" i="8"/>
  <c r="CD143" i="8"/>
  <c r="CC143" i="8"/>
  <c r="CB143" i="8"/>
  <c r="U143" i="8"/>
  <c r="CH142" i="8"/>
  <c r="CF142" i="8"/>
  <c r="CE142" i="8"/>
  <c r="CD142" i="8"/>
  <c r="CC142" i="8"/>
  <c r="CB142" i="8"/>
  <c r="U142" i="8"/>
  <c r="CH141" i="8"/>
  <c r="CF141" i="8"/>
  <c r="CE141" i="8"/>
  <c r="CD141" i="8"/>
  <c r="CC141" i="8"/>
  <c r="CB141" i="8"/>
  <c r="U141" i="8"/>
  <c r="CH140" i="8"/>
  <c r="CF140" i="8"/>
  <c r="CE140" i="8"/>
  <c r="CD140" i="8"/>
  <c r="CC140" i="8"/>
  <c r="CB140" i="8"/>
  <c r="U140" i="8"/>
  <c r="CH139" i="8"/>
  <c r="CF139" i="8"/>
  <c r="CE139" i="8"/>
  <c r="CD139" i="8"/>
  <c r="CC139" i="8"/>
  <c r="CB139" i="8"/>
  <c r="U139" i="8"/>
  <c r="CH138" i="8"/>
  <c r="CF138" i="8"/>
  <c r="CE138" i="8"/>
  <c r="CD138" i="8"/>
  <c r="CC138" i="8"/>
  <c r="CB138" i="8"/>
  <c r="U138" i="8"/>
  <c r="CH137" i="8"/>
  <c r="CF137" i="8"/>
  <c r="CE137" i="8"/>
  <c r="CD137" i="8"/>
  <c r="CC137" i="8"/>
  <c r="CB137" i="8"/>
  <c r="U137" i="8"/>
  <c r="CH136" i="8"/>
  <c r="CF136" i="8"/>
  <c r="CE136" i="8"/>
  <c r="CD136" i="8"/>
  <c r="CC136" i="8"/>
  <c r="CB136" i="8"/>
  <c r="U136" i="8"/>
  <c r="CH135" i="8"/>
  <c r="CF135" i="8"/>
  <c r="CE135" i="8"/>
  <c r="CD135" i="8"/>
  <c r="CC135" i="8"/>
  <c r="CB135" i="8"/>
  <c r="U135" i="8"/>
  <c r="CH134" i="8"/>
  <c r="CF134" i="8"/>
  <c r="CE134" i="8"/>
  <c r="CD134" i="8"/>
  <c r="CC134" i="8"/>
  <c r="CB134" i="8"/>
  <c r="U134" i="8"/>
  <c r="CH133" i="8"/>
  <c r="CF133" i="8"/>
  <c r="CE133" i="8"/>
  <c r="CD133" i="8"/>
  <c r="CC133" i="8"/>
  <c r="CB133" i="8"/>
  <c r="U133" i="8"/>
  <c r="CH132" i="8"/>
  <c r="CF132" i="8"/>
  <c r="CE132" i="8"/>
  <c r="CD132" i="8"/>
  <c r="CC132" i="8"/>
  <c r="CB132" i="8"/>
  <c r="U132" i="8"/>
  <c r="CH131" i="8"/>
  <c r="CF131" i="8"/>
  <c r="CE131" i="8"/>
  <c r="CD131" i="8"/>
  <c r="CC131" i="8"/>
  <c r="CB131" i="8"/>
  <c r="U131" i="8"/>
  <c r="CH130" i="8"/>
  <c r="CF130" i="8"/>
  <c r="CE130" i="8"/>
  <c r="CD130" i="8"/>
  <c r="CC130" i="8"/>
  <c r="CB130" i="8"/>
  <c r="U130" i="8"/>
  <c r="CH129" i="8"/>
  <c r="CF129" i="8"/>
  <c r="CE129" i="8"/>
  <c r="CD129" i="8"/>
  <c r="CC129" i="8"/>
  <c r="CB129" i="8"/>
  <c r="U129" i="8"/>
  <c r="CH128" i="8"/>
  <c r="CF128" i="8"/>
  <c r="CE128" i="8"/>
  <c r="CD128" i="8"/>
  <c r="CC128" i="8"/>
  <c r="CB128" i="8"/>
  <c r="U128" i="8"/>
  <c r="CH127" i="8"/>
  <c r="CF127" i="8"/>
  <c r="CE127" i="8"/>
  <c r="CD127" i="8"/>
  <c r="CC127" i="8"/>
  <c r="CB127" i="8"/>
  <c r="U127" i="8"/>
  <c r="CH126" i="8"/>
  <c r="CF126" i="8"/>
  <c r="CE126" i="8"/>
  <c r="CD126" i="8"/>
  <c r="CC126" i="8"/>
  <c r="CB126" i="8"/>
  <c r="U126" i="8"/>
  <c r="CH125" i="8"/>
  <c r="CF125" i="8"/>
  <c r="CE125" i="8"/>
  <c r="CD125" i="8"/>
  <c r="CC125" i="8"/>
  <c r="CB125" i="8"/>
  <c r="U125" i="8"/>
  <c r="CH124" i="8"/>
  <c r="CF124" i="8"/>
  <c r="CE124" i="8"/>
  <c r="CD124" i="8"/>
  <c r="CC124" i="8"/>
  <c r="CB124" i="8"/>
  <c r="U124" i="8"/>
  <c r="CH123" i="8"/>
  <c r="CF123" i="8"/>
  <c r="CE123" i="8"/>
  <c r="CD123" i="8"/>
  <c r="CC123" i="8"/>
  <c r="CB123" i="8"/>
  <c r="U123" i="8"/>
  <c r="CH122" i="8"/>
  <c r="CF122" i="8"/>
  <c r="CE122" i="8"/>
  <c r="CD122" i="8"/>
  <c r="CC122" i="8"/>
  <c r="CB122" i="8"/>
  <c r="U122" i="8"/>
  <c r="CH121" i="8"/>
  <c r="CF121" i="8"/>
  <c r="CE121" i="8"/>
  <c r="CD121" i="8"/>
  <c r="CC121" i="8"/>
  <c r="CB121" i="8"/>
  <c r="U121" i="8"/>
  <c r="CH120" i="8"/>
  <c r="CF120" i="8"/>
  <c r="CE120" i="8"/>
  <c r="CD120" i="8"/>
  <c r="CC120" i="8"/>
  <c r="CB120" i="8"/>
  <c r="U120" i="8"/>
  <c r="CH119" i="8"/>
  <c r="CF119" i="8"/>
  <c r="CE119" i="8"/>
  <c r="CD119" i="8"/>
  <c r="CC119" i="8"/>
  <c r="CB119" i="8"/>
  <c r="U119" i="8"/>
  <c r="CH118" i="8"/>
  <c r="CF118" i="8"/>
  <c r="CE118" i="8"/>
  <c r="CD118" i="8"/>
  <c r="CC118" i="8"/>
  <c r="CB118" i="8"/>
  <c r="U118" i="8"/>
  <c r="CH117" i="8"/>
  <c r="CF117" i="8"/>
  <c r="CE117" i="8"/>
  <c r="CD117" i="8"/>
  <c r="CC117" i="8"/>
  <c r="CB117" i="8"/>
  <c r="U117" i="8"/>
  <c r="CH116" i="8"/>
  <c r="CF116" i="8"/>
  <c r="CE116" i="8"/>
  <c r="CD116" i="8"/>
  <c r="CC116" i="8"/>
  <c r="CB116" i="8"/>
  <c r="U116" i="8"/>
  <c r="CH115" i="8"/>
  <c r="CF115" i="8"/>
  <c r="CE115" i="8"/>
  <c r="CD115" i="8"/>
  <c r="CC115" i="8"/>
  <c r="CB115" i="8"/>
  <c r="U115" i="8"/>
  <c r="CH114" i="8"/>
  <c r="CF114" i="8"/>
  <c r="CE114" i="8"/>
  <c r="CD114" i="8"/>
  <c r="CC114" i="8"/>
  <c r="CB114" i="8"/>
  <c r="U114" i="8"/>
  <c r="CH113" i="8"/>
  <c r="CF113" i="8"/>
  <c r="CE113" i="8"/>
  <c r="CD113" i="8"/>
  <c r="CC113" i="8"/>
  <c r="CB113" i="8"/>
  <c r="U113" i="8"/>
  <c r="CH112" i="8"/>
  <c r="CF112" i="8"/>
  <c r="CE112" i="8"/>
  <c r="CD112" i="8"/>
  <c r="CC112" i="8"/>
  <c r="CB112" i="8"/>
  <c r="U112" i="8"/>
  <c r="CH111" i="8"/>
  <c r="CF111" i="8"/>
  <c r="CE111" i="8"/>
  <c r="CD111" i="8"/>
  <c r="CC111" i="8"/>
  <c r="CB111" i="8"/>
  <c r="U111" i="8"/>
  <c r="CH110" i="8"/>
  <c r="CF110" i="8"/>
  <c r="CE110" i="8"/>
  <c r="CD110" i="8"/>
  <c r="CC110" i="8"/>
  <c r="CB110" i="8"/>
  <c r="U110" i="8"/>
  <c r="CH109" i="8"/>
  <c r="CF109" i="8"/>
  <c r="CE109" i="8"/>
  <c r="CD109" i="8"/>
  <c r="CC109" i="8"/>
  <c r="CB109" i="8"/>
  <c r="U109" i="8"/>
  <c r="CH108" i="8"/>
  <c r="CF108" i="8"/>
  <c r="CE108" i="8"/>
  <c r="CD108" i="8"/>
  <c r="CC108" i="8"/>
  <c r="CB108" i="8"/>
  <c r="U108" i="8"/>
  <c r="CH107" i="8"/>
  <c r="CF107" i="8"/>
  <c r="CE107" i="8"/>
  <c r="CD107" i="8"/>
  <c r="CC107" i="8"/>
  <c r="CB107" i="8"/>
  <c r="U107" i="8"/>
  <c r="CH106" i="8"/>
  <c r="CF106" i="8"/>
  <c r="CE106" i="8"/>
  <c r="CD106" i="8"/>
  <c r="CC106" i="8"/>
  <c r="CB106" i="8"/>
  <c r="U106" i="8"/>
  <c r="CH105" i="8"/>
  <c r="CF105" i="8"/>
  <c r="CE105" i="8"/>
  <c r="CD105" i="8"/>
  <c r="CC105" i="8"/>
  <c r="CB105" i="8"/>
  <c r="U105" i="8"/>
  <c r="CH104" i="8"/>
  <c r="CF104" i="8"/>
  <c r="CE104" i="8"/>
  <c r="CD104" i="8"/>
  <c r="CC104" i="8"/>
  <c r="CB104" i="8"/>
  <c r="U104" i="8"/>
  <c r="CH103" i="8"/>
  <c r="CF103" i="8"/>
  <c r="CE103" i="8"/>
  <c r="CD103" i="8"/>
  <c r="CC103" i="8"/>
  <c r="CB103" i="8"/>
  <c r="U103" i="8"/>
  <c r="CH102" i="8"/>
  <c r="CF102" i="8"/>
  <c r="CE102" i="8"/>
  <c r="CD102" i="8"/>
  <c r="CC102" i="8"/>
  <c r="CB102" i="8"/>
  <c r="U102" i="8"/>
  <c r="CH101" i="8"/>
  <c r="CF101" i="8"/>
  <c r="CE101" i="8"/>
  <c r="CD101" i="8"/>
  <c r="CC101" i="8"/>
  <c r="CB101" i="8"/>
  <c r="U101" i="8"/>
  <c r="CH100" i="8"/>
  <c r="CF100" i="8"/>
  <c r="CE100" i="8"/>
  <c r="CD100" i="8"/>
  <c r="CC100" i="8"/>
  <c r="CB100" i="8"/>
  <c r="U100" i="8"/>
  <c r="CH99" i="8"/>
  <c r="CF99" i="8"/>
  <c r="CE99" i="8"/>
  <c r="CD99" i="8"/>
  <c r="CC99" i="8"/>
  <c r="CB99" i="8"/>
  <c r="U99" i="8"/>
  <c r="CH98" i="8"/>
  <c r="CF98" i="8"/>
  <c r="CE98" i="8"/>
  <c r="CD98" i="8"/>
  <c r="CC98" i="8"/>
  <c r="CB98" i="8"/>
  <c r="U98" i="8"/>
  <c r="CH97" i="8"/>
  <c r="CF97" i="8"/>
  <c r="CE97" i="8"/>
  <c r="CD97" i="8"/>
  <c r="CC97" i="8"/>
  <c r="CB97" i="8"/>
  <c r="U97" i="8"/>
  <c r="CH96" i="8"/>
  <c r="CF96" i="8"/>
  <c r="CE96" i="8"/>
  <c r="CD96" i="8"/>
  <c r="CC96" i="8"/>
  <c r="CB96" i="8"/>
  <c r="U96" i="8"/>
  <c r="CH95" i="8"/>
  <c r="CF95" i="8"/>
  <c r="CE95" i="8"/>
  <c r="CD95" i="8"/>
  <c r="CC95" i="8"/>
  <c r="CB95" i="8"/>
  <c r="U95" i="8"/>
  <c r="CH94" i="8"/>
  <c r="CF94" i="8"/>
  <c r="CE94" i="8"/>
  <c r="CD94" i="8"/>
  <c r="CC94" i="8"/>
  <c r="CB94" i="8"/>
  <c r="U94" i="8"/>
  <c r="CH93" i="8"/>
  <c r="CF93" i="8"/>
  <c r="CE93" i="8"/>
  <c r="CD93" i="8"/>
  <c r="CC93" i="8"/>
  <c r="CB93" i="8"/>
  <c r="U93" i="8"/>
  <c r="CH92" i="8"/>
  <c r="CF92" i="8"/>
  <c r="CE92" i="8"/>
  <c r="CD92" i="8"/>
  <c r="CC92" i="8"/>
  <c r="CB92" i="8"/>
  <c r="U92" i="8"/>
  <c r="CH91" i="8"/>
  <c r="CF91" i="8"/>
  <c r="CE91" i="8"/>
  <c r="CD91" i="8"/>
  <c r="CC91" i="8"/>
  <c r="CB91" i="8"/>
  <c r="U91" i="8"/>
  <c r="CH90" i="8"/>
  <c r="CF90" i="8"/>
  <c r="CE90" i="8"/>
  <c r="CD90" i="8"/>
  <c r="CC90" i="8"/>
  <c r="CB90" i="8"/>
  <c r="U90" i="8"/>
  <c r="CH89" i="8"/>
  <c r="CF89" i="8"/>
  <c r="CE89" i="8"/>
  <c r="CD89" i="8"/>
  <c r="CC89" i="8"/>
  <c r="CB89" i="8"/>
  <c r="U89" i="8"/>
  <c r="CH88" i="8"/>
  <c r="CF88" i="8"/>
  <c r="CE88" i="8"/>
  <c r="CD88" i="8"/>
  <c r="CC88" i="8"/>
  <c r="CB88" i="8"/>
  <c r="U88" i="8"/>
  <c r="CH87" i="8"/>
  <c r="CF87" i="8"/>
  <c r="CE87" i="8"/>
  <c r="CD87" i="8"/>
  <c r="CC87" i="8"/>
  <c r="CB87" i="8"/>
  <c r="U87" i="8"/>
  <c r="CH86" i="8"/>
  <c r="CF86" i="8"/>
  <c r="CE86" i="8"/>
  <c r="CD86" i="8"/>
  <c r="CC86" i="8"/>
  <c r="CB86" i="8"/>
  <c r="U86" i="8"/>
  <c r="CH85" i="8"/>
  <c r="CF85" i="8"/>
  <c r="CE85" i="8"/>
  <c r="CD85" i="8"/>
  <c r="CC85" i="8"/>
  <c r="CB85" i="8"/>
  <c r="U85" i="8"/>
  <c r="CH84" i="8"/>
  <c r="CF84" i="8"/>
  <c r="CE84" i="8"/>
  <c r="CD84" i="8"/>
  <c r="CC84" i="8"/>
  <c r="CB84" i="8"/>
  <c r="U84" i="8"/>
  <c r="CH83" i="8"/>
  <c r="CF83" i="8"/>
  <c r="CE83" i="8"/>
  <c r="CD83" i="8"/>
  <c r="CC83" i="8"/>
  <c r="CB83" i="8"/>
  <c r="U83" i="8"/>
  <c r="CH82" i="8"/>
  <c r="CF82" i="8"/>
  <c r="CE82" i="8"/>
  <c r="CD82" i="8"/>
  <c r="CC82" i="8"/>
  <c r="CB82" i="8"/>
  <c r="U82" i="8"/>
  <c r="CH81" i="8"/>
  <c r="CF81" i="8"/>
  <c r="CE81" i="8"/>
  <c r="CD81" i="8"/>
  <c r="CC81" i="8"/>
  <c r="CB81" i="8"/>
  <c r="U81" i="8"/>
  <c r="CH80" i="8"/>
  <c r="CF80" i="8"/>
  <c r="CE80" i="8"/>
  <c r="CD80" i="8"/>
  <c r="CC80" i="8"/>
  <c r="CB80" i="8"/>
  <c r="U80" i="8"/>
  <c r="CH79" i="8"/>
  <c r="CF79" i="8"/>
  <c r="CE79" i="8"/>
  <c r="CD79" i="8"/>
  <c r="CC79" i="8"/>
  <c r="CB79" i="8"/>
  <c r="U79" i="8"/>
  <c r="CH78" i="8"/>
  <c r="CF78" i="8"/>
  <c r="CE78" i="8"/>
  <c r="CD78" i="8"/>
  <c r="CC78" i="8"/>
  <c r="CB78" i="8"/>
  <c r="U78" i="8"/>
  <c r="CH77" i="8"/>
  <c r="CF77" i="8"/>
  <c r="CE77" i="8"/>
  <c r="CD77" i="8"/>
  <c r="CC77" i="8"/>
  <c r="CB77" i="8"/>
  <c r="U77" i="8"/>
  <c r="CH76" i="8"/>
  <c r="CF76" i="8"/>
  <c r="CE76" i="8"/>
  <c r="CD76" i="8"/>
  <c r="CC76" i="8"/>
  <c r="CB76" i="8"/>
  <c r="U76" i="8"/>
  <c r="CH75" i="8"/>
  <c r="CF75" i="8"/>
  <c r="CE75" i="8"/>
  <c r="CD75" i="8"/>
  <c r="CC75" i="8"/>
  <c r="CB75" i="8"/>
  <c r="U75" i="8"/>
  <c r="CH74" i="8"/>
  <c r="CF74" i="8"/>
  <c r="CE74" i="8"/>
  <c r="CD74" i="8"/>
  <c r="CC74" i="8"/>
  <c r="CB74" i="8"/>
  <c r="U74" i="8"/>
  <c r="CH73" i="8"/>
  <c r="CF73" i="8"/>
  <c r="CE73" i="8"/>
  <c r="CD73" i="8"/>
  <c r="CC73" i="8"/>
  <c r="CB73" i="8"/>
  <c r="U73" i="8"/>
  <c r="CH72" i="8"/>
  <c r="CF72" i="8"/>
  <c r="CE72" i="8"/>
  <c r="CD72" i="8"/>
  <c r="CC72" i="8"/>
  <c r="CB72" i="8"/>
  <c r="U72" i="8"/>
  <c r="CH71" i="8"/>
  <c r="CF71" i="8"/>
  <c r="CE71" i="8"/>
  <c r="CD71" i="8"/>
  <c r="CC71" i="8"/>
  <c r="CB71" i="8"/>
  <c r="U71" i="8"/>
  <c r="CH70" i="8"/>
  <c r="CF70" i="8"/>
  <c r="CE70" i="8"/>
  <c r="CD70" i="8"/>
  <c r="CC70" i="8"/>
  <c r="CB70" i="8"/>
  <c r="U70" i="8"/>
  <c r="CH69" i="8"/>
  <c r="CF69" i="8"/>
  <c r="CE69" i="8"/>
  <c r="CD69" i="8"/>
  <c r="CC69" i="8"/>
  <c r="CB69" i="8"/>
  <c r="U69" i="8"/>
  <c r="CH68" i="8"/>
  <c r="CF68" i="8"/>
  <c r="CE68" i="8"/>
  <c r="CD68" i="8"/>
  <c r="CC68" i="8"/>
  <c r="CB68" i="8"/>
  <c r="U68" i="8"/>
  <c r="CH67" i="8"/>
  <c r="CF67" i="8"/>
  <c r="CE67" i="8"/>
  <c r="CD67" i="8"/>
  <c r="CC67" i="8"/>
  <c r="CB67" i="8"/>
  <c r="U67" i="8"/>
  <c r="CH66" i="8"/>
  <c r="CF66" i="8"/>
  <c r="CE66" i="8"/>
  <c r="CD66" i="8"/>
  <c r="CC66" i="8"/>
  <c r="CB66" i="8"/>
  <c r="U66" i="8"/>
  <c r="CH65" i="8"/>
  <c r="CF65" i="8"/>
  <c r="CE65" i="8"/>
  <c r="CD65" i="8"/>
  <c r="CC65" i="8"/>
  <c r="CB65" i="8"/>
  <c r="U65" i="8"/>
  <c r="CH64" i="8"/>
  <c r="CF64" i="8"/>
  <c r="CE64" i="8"/>
  <c r="CD64" i="8"/>
  <c r="CC64" i="8"/>
  <c r="CB64" i="8"/>
  <c r="U64" i="8"/>
  <c r="CH63" i="8"/>
  <c r="CF63" i="8"/>
  <c r="CE63" i="8"/>
  <c r="CD63" i="8"/>
  <c r="CC63" i="8"/>
  <c r="CB63" i="8"/>
  <c r="U63" i="8"/>
  <c r="CH62" i="8"/>
  <c r="CF62" i="8"/>
  <c r="CE62" i="8"/>
  <c r="CD62" i="8"/>
  <c r="CC62" i="8"/>
  <c r="CB62" i="8"/>
  <c r="U62" i="8"/>
  <c r="CH61" i="8"/>
  <c r="CF61" i="8"/>
  <c r="CE61" i="8"/>
  <c r="CD61" i="8"/>
  <c r="CC61" i="8"/>
  <c r="CB61" i="8"/>
  <c r="U61" i="8"/>
  <c r="CH60" i="8"/>
  <c r="CF60" i="8"/>
  <c r="CE60" i="8"/>
  <c r="CD60" i="8"/>
  <c r="CC60" i="8"/>
  <c r="CB60" i="8"/>
  <c r="U60" i="8"/>
  <c r="CH59" i="8"/>
  <c r="CF59" i="8"/>
  <c r="CE59" i="8"/>
  <c r="CD59" i="8"/>
  <c r="CC59" i="8"/>
  <c r="CB59" i="8"/>
  <c r="U59" i="8"/>
  <c r="CH58" i="8"/>
  <c r="CF58" i="8"/>
  <c r="CE58" i="8"/>
  <c r="CD58" i="8"/>
  <c r="CC58" i="8"/>
  <c r="CB58" i="8"/>
  <c r="U58" i="8"/>
  <c r="CH57" i="8"/>
  <c r="CF57" i="8"/>
  <c r="CE57" i="8"/>
  <c r="CD57" i="8"/>
  <c r="CC57" i="8"/>
  <c r="CB57" i="8"/>
  <c r="U57" i="8"/>
  <c r="CH56" i="8"/>
  <c r="CF56" i="8"/>
  <c r="CE56" i="8"/>
  <c r="CD56" i="8"/>
  <c r="CC56" i="8"/>
  <c r="CB56" i="8"/>
  <c r="U56" i="8"/>
  <c r="CH55" i="8"/>
  <c r="CF55" i="8"/>
  <c r="CE55" i="8"/>
  <c r="CD55" i="8"/>
  <c r="CC55" i="8"/>
  <c r="CB55" i="8"/>
  <c r="U55" i="8"/>
  <c r="CH54" i="8"/>
  <c r="CF54" i="8"/>
  <c r="CE54" i="8"/>
  <c r="CD54" i="8"/>
  <c r="CC54" i="8"/>
  <c r="CB54" i="8"/>
  <c r="U54" i="8"/>
  <c r="CH53" i="8"/>
  <c r="CF53" i="8"/>
  <c r="CE53" i="8"/>
  <c r="CD53" i="8"/>
  <c r="CC53" i="8"/>
  <c r="CB53" i="8"/>
  <c r="U53" i="8"/>
  <c r="CH52" i="8"/>
  <c r="CF52" i="8"/>
  <c r="CE52" i="8"/>
  <c r="CD52" i="8"/>
  <c r="CC52" i="8"/>
  <c r="CB52" i="8"/>
  <c r="U52" i="8"/>
  <c r="CH51" i="8"/>
  <c r="CF51" i="8"/>
  <c r="CE51" i="8"/>
  <c r="CD51" i="8"/>
  <c r="CC51" i="8"/>
  <c r="CB51" i="8"/>
  <c r="U51" i="8"/>
  <c r="CH50" i="8"/>
  <c r="CF50" i="8"/>
  <c r="CE50" i="8"/>
  <c r="CD50" i="8"/>
  <c r="CC50" i="8"/>
  <c r="CB50" i="8"/>
  <c r="U50" i="8"/>
  <c r="CH49" i="8"/>
  <c r="CF49" i="8"/>
  <c r="CE49" i="8"/>
  <c r="CD49" i="8"/>
  <c r="CC49" i="8"/>
  <c r="CB49" i="8"/>
  <c r="U49" i="8"/>
  <c r="CH48" i="8"/>
  <c r="CF48" i="8"/>
  <c r="CE48" i="8"/>
  <c r="CD48" i="8"/>
  <c r="CC48" i="8"/>
  <c r="CB48" i="8"/>
  <c r="U48" i="8"/>
  <c r="CH47" i="8"/>
  <c r="CF47" i="8"/>
  <c r="CE47" i="8"/>
  <c r="CD47" i="8"/>
  <c r="CC47" i="8"/>
  <c r="CB47" i="8"/>
  <c r="U47" i="8"/>
  <c r="CH46" i="8"/>
  <c r="CF46" i="8"/>
  <c r="CE46" i="8"/>
  <c r="CD46" i="8"/>
  <c r="CC46" i="8"/>
  <c r="CB46" i="8"/>
  <c r="U46" i="8"/>
  <c r="CH45" i="8"/>
  <c r="CF45" i="8"/>
  <c r="CE45" i="8"/>
  <c r="CD45" i="8"/>
  <c r="CC45" i="8"/>
  <c r="CB45" i="8"/>
  <c r="U45" i="8"/>
  <c r="CH44" i="8"/>
  <c r="CF44" i="8"/>
  <c r="CE44" i="8"/>
  <c r="CD44" i="8"/>
  <c r="CC44" i="8"/>
  <c r="CB44" i="8"/>
  <c r="U44" i="8"/>
  <c r="CH43" i="8"/>
  <c r="CF43" i="8"/>
  <c r="CE43" i="8"/>
  <c r="CD43" i="8"/>
  <c r="CC43" i="8"/>
  <c r="CB43" i="8"/>
  <c r="U43" i="8"/>
  <c r="CH42" i="8"/>
  <c r="CF42" i="8"/>
  <c r="CE42" i="8"/>
  <c r="CD42" i="8"/>
  <c r="CC42" i="8"/>
  <c r="CB42" i="8"/>
  <c r="U42" i="8"/>
  <c r="CH41" i="8"/>
  <c r="CF41" i="8"/>
  <c r="CE41" i="8"/>
  <c r="CD41" i="8"/>
  <c r="CC41" i="8"/>
  <c r="CB41" i="8"/>
  <c r="U41" i="8"/>
  <c r="CH40" i="8"/>
  <c r="CF40" i="8"/>
  <c r="CE40" i="8"/>
  <c r="CD40" i="8"/>
  <c r="CC40" i="8"/>
  <c r="CB40" i="8"/>
  <c r="U40" i="8"/>
  <c r="CH39" i="8"/>
  <c r="CF39" i="8"/>
  <c r="CE39" i="8"/>
  <c r="CD39" i="8"/>
  <c r="CC39" i="8"/>
  <c r="CB39" i="8"/>
  <c r="U39" i="8"/>
  <c r="CH38" i="8"/>
  <c r="CF38" i="8"/>
  <c r="CE38" i="8"/>
  <c r="CD38" i="8"/>
  <c r="CC38" i="8"/>
  <c r="CB38" i="8"/>
  <c r="U38" i="8"/>
  <c r="CH37" i="8"/>
  <c r="CF37" i="8"/>
  <c r="CE37" i="8"/>
  <c r="CD37" i="8"/>
  <c r="CC37" i="8"/>
  <c r="CB37" i="8"/>
  <c r="U37" i="8"/>
  <c r="CH36" i="8"/>
  <c r="CF36" i="8"/>
  <c r="CE36" i="8"/>
  <c r="CD36" i="8"/>
  <c r="CC36" i="8"/>
  <c r="CB36" i="8"/>
  <c r="U36" i="8"/>
  <c r="CH35" i="8"/>
  <c r="CF35" i="8"/>
  <c r="CE35" i="8"/>
  <c r="CD35" i="8"/>
  <c r="CC35" i="8"/>
  <c r="CB35" i="8"/>
  <c r="U35" i="8"/>
  <c r="CH34" i="8"/>
  <c r="CF34" i="8"/>
  <c r="CE34" i="8"/>
  <c r="CD34" i="8"/>
  <c r="CC34" i="8"/>
  <c r="CB34" i="8"/>
  <c r="U34" i="8"/>
  <c r="CH33" i="8"/>
  <c r="CF33" i="8"/>
  <c r="CE33" i="8"/>
  <c r="CD33" i="8"/>
  <c r="CC33" i="8"/>
  <c r="CB33" i="8"/>
  <c r="U33" i="8"/>
  <c r="CH32" i="8"/>
  <c r="CF32" i="8"/>
  <c r="CE32" i="8"/>
  <c r="CD32" i="8"/>
  <c r="CC32" i="8"/>
  <c r="CB32" i="8"/>
  <c r="U32" i="8"/>
  <c r="CH31" i="8"/>
  <c r="CF31" i="8"/>
  <c r="CE31" i="8"/>
  <c r="CD31" i="8"/>
  <c r="CC31" i="8"/>
  <c r="CB31" i="8"/>
  <c r="U31" i="8"/>
  <c r="CH30" i="8"/>
  <c r="CF30" i="8"/>
  <c r="CE30" i="8"/>
  <c r="CD30" i="8"/>
  <c r="CC30" i="8"/>
  <c r="CB30" i="8"/>
  <c r="U30" i="8"/>
  <c r="CH29" i="8"/>
  <c r="CF29" i="8"/>
  <c r="CE29" i="8"/>
  <c r="CD29" i="8"/>
  <c r="CC29" i="8"/>
  <c r="CB29" i="8"/>
  <c r="U29" i="8"/>
  <c r="CH28" i="8"/>
  <c r="CF28" i="8"/>
  <c r="CE28" i="8"/>
  <c r="CD28" i="8"/>
  <c r="CC28" i="8"/>
  <c r="CB28" i="8"/>
  <c r="U28" i="8"/>
  <c r="CH27" i="8"/>
  <c r="CF27" i="8"/>
  <c r="CE27" i="8"/>
  <c r="CD27" i="8"/>
  <c r="CC27" i="8"/>
  <c r="CB27" i="8"/>
  <c r="U27" i="8"/>
  <c r="CH26" i="8"/>
  <c r="CF26" i="8"/>
  <c r="CE26" i="8"/>
  <c r="CD26" i="8"/>
  <c r="CC26" i="8"/>
  <c r="CB26" i="8"/>
  <c r="U26" i="8"/>
  <c r="CH25" i="8"/>
  <c r="CF25" i="8"/>
  <c r="CE25" i="8"/>
  <c r="CD25" i="8"/>
  <c r="CC25" i="8"/>
  <c r="CB25" i="8"/>
  <c r="U25" i="8"/>
  <c r="CH24" i="8"/>
  <c r="CF24" i="8"/>
  <c r="CE24" i="8"/>
  <c r="CD24" i="8"/>
  <c r="CC24" i="8"/>
  <c r="CB24" i="8"/>
  <c r="U24" i="8"/>
  <c r="CH23" i="8"/>
  <c r="CF23" i="8"/>
  <c r="CE23" i="8"/>
  <c r="CD23" i="8"/>
  <c r="CC23" i="8"/>
  <c r="CB23" i="8"/>
  <c r="U23" i="8"/>
  <c r="CH22" i="8"/>
  <c r="CF22" i="8"/>
  <c r="CE22" i="8"/>
  <c r="CD22" i="8"/>
  <c r="CC22" i="8"/>
  <c r="CB22" i="8"/>
  <c r="U22" i="8"/>
  <c r="CH21" i="8"/>
  <c r="CF21" i="8"/>
  <c r="CE21" i="8"/>
  <c r="CD21" i="8"/>
  <c r="CC21" i="8"/>
  <c r="CB21" i="8"/>
  <c r="U21" i="8"/>
  <c r="CH20" i="8"/>
  <c r="CF20" i="8"/>
  <c r="CE20" i="8"/>
  <c r="CD20" i="8"/>
  <c r="CC20" i="8"/>
  <c r="CB20" i="8"/>
  <c r="U20" i="8"/>
  <c r="CH19" i="8"/>
  <c r="CF19" i="8"/>
  <c r="CE19" i="8"/>
  <c r="CD19" i="8"/>
  <c r="CC19" i="8"/>
  <c r="CB19" i="8"/>
  <c r="U19" i="8"/>
  <c r="CH18" i="8"/>
  <c r="CF18" i="8"/>
  <c r="CE18" i="8"/>
  <c r="CD18" i="8"/>
  <c r="CC18" i="8"/>
  <c r="CB18" i="8"/>
  <c r="U18" i="8"/>
  <c r="CH17" i="8"/>
  <c r="CF17" i="8"/>
  <c r="CE17" i="8"/>
  <c r="CD17" i="8"/>
  <c r="CC17" i="8"/>
  <c r="CB17" i="8"/>
  <c r="U17" i="8"/>
  <c r="CH16" i="8"/>
  <c r="CF16" i="8"/>
  <c r="CE16" i="8"/>
  <c r="CD16" i="8"/>
  <c r="CC16" i="8"/>
  <c r="CB16" i="8"/>
  <c r="U16" i="8"/>
  <c r="CH15" i="8"/>
  <c r="CF15" i="8"/>
  <c r="CE15" i="8"/>
  <c r="CD15" i="8"/>
  <c r="CC15" i="8"/>
  <c r="CB15" i="8"/>
  <c r="U15" i="8"/>
  <c r="CH14" i="8"/>
  <c r="CF14" i="8"/>
  <c r="CE14" i="8"/>
  <c r="CD14" i="8"/>
  <c r="CC14" i="8"/>
  <c r="CB14" i="8"/>
  <c r="U14" i="8"/>
  <c r="CH13" i="8"/>
  <c r="CF13" i="8"/>
  <c r="CE13" i="8"/>
  <c r="CD13" i="8"/>
  <c r="CC13" i="8"/>
  <c r="CB13" i="8"/>
  <c r="U13" i="8"/>
  <c r="CH12" i="8"/>
  <c r="CF12" i="8"/>
  <c r="CE12" i="8"/>
  <c r="CD12" i="8"/>
  <c r="CC12" i="8"/>
  <c r="CB12" i="8"/>
  <c r="U12" i="8"/>
  <c r="CH11" i="8"/>
  <c r="CF11" i="8"/>
  <c r="CE11" i="8"/>
  <c r="CD11" i="8"/>
  <c r="CC11" i="8"/>
  <c r="CB11" i="8"/>
  <c r="U11" i="8"/>
  <c r="CH10" i="8"/>
  <c r="CF10" i="8"/>
  <c r="CE10" i="8"/>
  <c r="CD10" i="8"/>
  <c r="CC10" i="8"/>
  <c r="CB10" i="8"/>
  <c r="U10" i="8"/>
  <c r="CH9" i="8"/>
  <c r="CF9" i="8"/>
  <c r="CE9" i="8"/>
  <c r="CD9" i="8"/>
  <c r="CC9" i="8"/>
  <c r="CB9" i="8"/>
  <c r="U9" i="8"/>
  <c r="CH8" i="8"/>
  <c r="CF8" i="8"/>
  <c r="CE8" i="8"/>
  <c r="CD8" i="8"/>
  <c r="CC8" i="8"/>
  <c r="CB8" i="8"/>
  <c r="U8" i="8"/>
  <c r="CH7" i="8"/>
  <c r="CF7" i="8"/>
  <c r="CE7" i="8"/>
  <c r="CD7" i="8"/>
  <c r="CC7" i="8"/>
  <c r="CB7" i="8"/>
  <c r="U7" i="8"/>
  <c r="CH6" i="8"/>
  <c r="CF6" i="8"/>
  <c r="CE6" i="8"/>
  <c r="CD6" i="8"/>
  <c r="CC6" i="8"/>
  <c r="CB6" i="8"/>
  <c r="U6" i="8"/>
  <c r="CH5" i="8"/>
  <c r="CF5" i="8"/>
  <c r="CE5" i="8"/>
  <c r="CD5" i="8"/>
  <c r="CC5" i="8"/>
  <c r="CB5" i="8"/>
  <c r="U5" i="8"/>
  <c r="CH4" i="8"/>
  <c r="CF4" i="8"/>
  <c r="CE4" i="8"/>
  <c r="CD4" i="8"/>
  <c r="CC4" i="8"/>
  <c r="CB4" i="8"/>
  <c r="U4" i="8"/>
  <c r="CH3" i="8"/>
  <c r="CF3" i="8"/>
  <c r="CE3" i="8"/>
  <c r="CD3" i="8"/>
  <c r="CC3" i="8"/>
  <c r="CB3" i="8"/>
  <c r="U3" i="8"/>
  <c r="CH2" i="8"/>
  <c r="CF2" i="8"/>
  <c r="CE2" i="8"/>
  <c r="CD2" i="8"/>
  <c r="CC2" i="8"/>
  <c r="CB2" i="8"/>
  <c r="U2" i="8"/>
  <c r="CG415" i="8" l="1"/>
  <c r="CA415" i="8"/>
  <c r="BZ415" i="8"/>
  <c r="CA419" i="8"/>
  <c r="BZ419" i="8"/>
  <c r="CA423" i="8"/>
  <c r="BZ423" i="8"/>
  <c r="CA427" i="8"/>
  <c r="BZ427" i="8"/>
  <c r="CA431" i="8"/>
  <c r="BZ431" i="8"/>
  <c r="CA435" i="8"/>
  <c r="BZ435" i="8"/>
  <c r="CA439" i="8"/>
  <c r="BZ439" i="8"/>
  <c r="CA443" i="8"/>
  <c r="BZ443" i="8"/>
  <c r="CA447" i="8"/>
  <c r="BZ447" i="8"/>
  <c r="CA451" i="8"/>
  <c r="BZ451" i="8"/>
  <c r="CA455" i="8"/>
  <c r="BZ455" i="8"/>
  <c r="CA459" i="8"/>
  <c r="BZ459" i="8"/>
  <c r="CA463" i="8"/>
  <c r="BZ463" i="8"/>
  <c r="CA467" i="8"/>
  <c r="BZ467" i="8"/>
  <c r="CA471" i="8"/>
  <c r="BZ471" i="8"/>
  <c r="CA475" i="8"/>
  <c r="BZ475" i="8"/>
  <c r="BZ479" i="8"/>
  <c r="CA479" i="8"/>
  <c r="CA483" i="8"/>
  <c r="BZ483" i="8"/>
  <c r="CA491" i="8"/>
  <c r="BZ491" i="8"/>
  <c r="CA495" i="8"/>
  <c r="BZ495" i="8"/>
  <c r="CA499" i="8"/>
  <c r="BZ499" i="8"/>
  <c r="CA503" i="8"/>
  <c r="BZ503" i="8"/>
  <c r="CA507" i="8"/>
  <c r="BZ507" i="8"/>
  <c r="BZ511" i="8"/>
  <c r="CA511" i="8"/>
  <c r="CA515" i="8"/>
  <c r="BZ515" i="8"/>
  <c r="CA519" i="8"/>
  <c r="BZ519" i="8"/>
  <c r="CA523" i="8"/>
  <c r="BZ523" i="8"/>
  <c r="BZ527" i="8"/>
  <c r="CA527" i="8"/>
  <c r="CA531" i="8"/>
  <c r="BZ531" i="8"/>
  <c r="CA535" i="8"/>
  <c r="BZ535" i="8"/>
  <c r="CA539" i="8"/>
  <c r="BZ539" i="8"/>
  <c r="CA543" i="8"/>
  <c r="BZ543" i="8"/>
  <c r="CA547" i="8"/>
  <c r="BZ547" i="8"/>
  <c r="CA551" i="8"/>
  <c r="BZ551" i="8"/>
  <c r="CA555" i="8"/>
  <c r="BZ555" i="8"/>
  <c r="CA559" i="8"/>
  <c r="BZ559" i="8"/>
  <c r="CA563" i="8"/>
  <c r="BZ563" i="8"/>
  <c r="BZ567" i="8"/>
  <c r="CA567" i="8"/>
  <c r="CA571" i="8"/>
  <c r="BZ571" i="8"/>
  <c r="CA575" i="8"/>
  <c r="BZ575" i="8"/>
  <c r="CA579" i="8"/>
  <c r="BZ579" i="8"/>
  <c r="CA583" i="8"/>
  <c r="BZ583" i="8"/>
  <c r="CA587" i="8"/>
  <c r="BZ587" i="8"/>
  <c r="BZ591" i="8"/>
  <c r="CA591" i="8"/>
  <c r="CA595" i="8"/>
  <c r="BZ595" i="8"/>
  <c r="BZ599" i="8"/>
  <c r="CA599" i="8"/>
  <c r="CA603" i="8"/>
  <c r="BZ603" i="8"/>
  <c r="CA607" i="8"/>
  <c r="BZ607" i="8"/>
  <c r="CA611" i="8"/>
  <c r="BZ611" i="8"/>
  <c r="CA615" i="8"/>
  <c r="BZ615" i="8"/>
  <c r="CA619" i="8"/>
  <c r="BZ619" i="8"/>
  <c r="CG623" i="8"/>
  <c r="BZ623" i="8"/>
  <c r="CA623" i="8"/>
  <c r="CA627" i="8"/>
  <c r="BZ627" i="8"/>
  <c r="CA631" i="8"/>
  <c r="BZ631" i="8"/>
  <c r="CG635" i="8"/>
  <c r="CA635" i="8"/>
  <c r="BZ635" i="8"/>
  <c r="CA639" i="8"/>
  <c r="BZ639" i="8"/>
  <c r="CA643" i="8"/>
  <c r="BZ643" i="8"/>
  <c r="CG647" i="8"/>
  <c r="CA647" i="8"/>
  <c r="BZ647" i="8"/>
  <c r="CA651" i="8"/>
  <c r="BZ651" i="8"/>
  <c r="CA655" i="8"/>
  <c r="BZ655" i="8"/>
  <c r="CG659" i="8"/>
  <c r="CA659" i="8"/>
  <c r="BZ659" i="8"/>
  <c r="CA663" i="8"/>
  <c r="BZ663" i="8"/>
  <c r="CA667" i="8"/>
  <c r="BZ667" i="8"/>
  <c r="CG671" i="8"/>
  <c r="CA671" i="8"/>
  <c r="BZ671" i="8"/>
  <c r="CA675" i="8"/>
  <c r="BZ675" i="8"/>
  <c r="CA679" i="8"/>
  <c r="BZ679" i="8"/>
  <c r="CG683" i="8"/>
  <c r="CA683" i="8"/>
  <c r="BZ683" i="8"/>
  <c r="CA687" i="8"/>
  <c r="BZ687" i="8"/>
  <c r="CA691" i="8"/>
  <c r="BZ691" i="8"/>
  <c r="CG695" i="8"/>
  <c r="CA695" i="8"/>
  <c r="BZ695" i="8"/>
  <c r="CA699" i="8"/>
  <c r="BZ699" i="8"/>
  <c r="CA703" i="8"/>
  <c r="BZ703" i="8"/>
  <c r="CG7" i="8"/>
  <c r="CA7" i="8"/>
  <c r="BZ7" i="8"/>
  <c r="CG31" i="8"/>
  <c r="CA31" i="8"/>
  <c r="BZ31" i="8"/>
  <c r="CA39" i="8"/>
  <c r="BZ39" i="8"/>
  <c r="CA51" i="8"/>
  <c r="BZ51" i="8"/>
  <c r="CG59" i="8"/>
  <c r="CA59" i="8"/>
  <c r="BZ59" i="8"/>
  <c r="CG71" i="8"/>
  <c r="CA71" i="8"/>
  <c r="BZ71" i="8"/>
  <c r="CG83" i="8"/>
  <c r="CA83" i="8"/>
  <c r="BZ83" i="8"/>
  <c r="CG95" i="8"/>
  <c r="CA95" i="8"/>
  <c r="BZ95" i="8"/>
  <c r="CG103" i="8"/>
  <c r="CA103" i="8"/>
  <c r="BZ103" i="8"/>
  <c r="CG131" i="8"/>
  <c r="CA131" i="8"/>
  <c r="BZ131" i="8"/>
  <c r="CG139" i="8"/>
  <c r="CA139" i="8"/>
  <c r="BZ139" i="8"/>
  <c r="CA147" i="8"/>
  <c r="BZ147" i="8"/>
  <c r="CA155" i="8"/>
  <c r="BZ155" i="8"/>
  <c r="CG163" i="8"/>
  <c r="CA163" i="8"/>
  <c r="BZ163" i="8"/>
  <c r="CA171" i="8"/>
  <c r="BZ171" i="8"/>
  <c r="CA179" i="8"/>
  <c r="BZ179" i="8"/>
  <c r="CA191" i="8"/>
  <c r="BZ191" i="8"/>
  <c r="CA203" i="8"/>
  <c r="BZ203" i="8"/>
  <c r="CG211" i="8"/>
  <c r="CA211" i="8"/>
  <c r="BZ211" i="8"/>
  <c r="CG227" i="8"/>
  <c r="CA227" i="8"/>
  <c r="BZ227" i="8"/>
  <c r="CA235" i="8"/>
  <c r="BZ235" i="8"/>
  <c r="CG243" i="8"/>
  <c r="CA243" i="8"/>
  <c r="BZ243" i="8"/>
  <c r="CG251" i="8"/>
  <c r="CA251" i="8"/>
  <c r="BZ251" i="8"/>
  <c r="CG263" i="8"/>
  <c r="CA263" i="8"/>
  <c r="BZ263" i="8"/>
  <c r="CG271" i="8"/>
  <c r="CA271" i="8"/>
  <c r="BZ271" i="8"/>
  <c r="CG283" i="8"/>
  <c r="CA283" i="8"/>
  <c r="BZ283" i="8"/>
  <c r="CG299" i="8"/>
  <c r="BZ299" i="8"/>
  <c r="CA299" i="8"/>
  <c r="CA307" i="8"/>
  <c r="BZ307" i="8"/>
  <c r="CG315" i="8"/>
  <c r="CA315" i="8"/>
  <c r="BZ315" i="8"/>
  <c r="CA335" i="8"/>
  <c r="BZ335" i="8"/>
  <c r="CA343" i="8"/>
  <c r="BZ343" i="8"/>
  <c r="CA359" i="8"/>
  <c r="BZ359" i="8"/>
  <c r="CA367" i="8"/>
  <c r="BZ367" i="8"/>
  <c r="CA379" i="8"/>
  <c r="BZ379" i="8"/>
  <c r="CA395" i="8"/>
  <c r="BZ395" i="8"/>
  <c r="BZ411" i="8"/>
  <c r="CA411" i="8"/>
  <c r="CA2" i="8"/>
  <c r="BZ2" i="8"/>
  <c r="CG6" i="8"/>
  <c r="CA6" i="8"/>
  <c r="BZ6" i="8"/>
  <c r="CA10" i="8"/>
  <c r="BZ10" i="8"/>
  <c r="CG14" i="8"/>
  <c r="CA14" i="8"/>
  <c r="BZ14" i="8"/>
  <c r="CG18" i="8"/>
  <c r="CA18" i="8"/>
  <c r="BZ18" i="8"/>
  <c r="CA22" i="8"/>
  <c r="BZ22" i="8"/>
  <c r="CA26" i="8"/>
  <c r="BZ26" i="8"/>
  <c r="CG30" i="8"/>
  <c r="CA30" i="8"/>
  <c r="BZ30" i="8"/>
  <c r="CA34" i="8"/>
  <c r="BZ34" i="8"/>
  <c r="CA38" i="8"/>
  <c r="BZ38" i="8"/>
  <c r="CG42" i="8"/>
  <c r="CA42" i="8"/>
  <c r="BZ42" i="8"/>
  <c r="CA46" i="8"/>
  <c r="BZ46" i="8"/>
  <c r="CG50" i="8"/>
  <c r="CA50" i="8"/>
  <c r="BZ50" i="8"/>
  <c r="CG54" i="8"/>
  <c r="CA54" i="8"/>
  <c r="BZ54" i="8"/>
  <c r="CA58" i="8"/>
  <c r="BZ58" i="8"/>
  <c r="CA62" i="8"/>
  <c r="BZ62" i="8"/>
  <c r="CG66" i="8"/>
  <c r="CA66" i="8"/>
  <c r="BZ66" i="8"/>
  <c r="CA70" i="8"/>
  <c r="BZ70" i="8"/>
  <c r="CG74" i="8"/>
  <c r="CA74" i="8"/>
  <c r="BZ74" i="8"/>
  <c r="CG78" i="8"/>
  <c r="CA78" i="8"/>
  <c r="BZ78" i="8"/>
  <c r="CA82" i="8"/>
  <c r="BZ82" i="8"/>
  <c r="CA86" i="8"/>
  <c r="BZ86" i="8"/>
  <c r="CG90" i="8"/>
  <c r="BZ90" i="8"/>
  <c r="CA90" i="8"/>
  <c r="CA94" i="8"/>
  <c r="BZ94" i="8"/>
  <c r="CA98" i="8"/>
  <c r="BZ98" i="8"/>
  <c r="CG102" i="8"/>
  <c r="CA102" i="8"/>
  <c r="BZ102" i="8"/>
  <c r="CA106" i="8"/>
  <c r="BZ106" i="8"/>
  <c r="CA110" i="8"/>
  <c r="BZ110" i="8"/>
  <c r="CG114" i="8"/>
  <c r="CA114" i="8"/>
  <c r="BZ114" i="8"/>
  <c r="CA118" i="8"/>
  <c r="BZ118" i="8"/>
  <c r="CA122" i="8"/>
  <c r="BZ122" i="8"/>
  <c r="CG126" i="8"/>
  <c r="CA126" i="8"/>
  <c r="BZ126" i="8"/>
  <c r="CA130" i="8"/>
  <c r="BZ130" i="8"/>
  <c r="CA134" i="8"/>
  <c r="BZ134" i="8"/>
  <c r="CG138" i="8"/>
  <c r="CA138" i="8"/>
  <c r="BZ138" i="8"/>
  <c r="CG142" i="8"/>
  <c r="CA142" i="8"/>
  <c r="BZ142" i="8"/>
  <c r="CA146" i="8"/>
  <c r="BZ146" i="8"/>
  <c r="CA150" i="8"/>
  <c r="BZ150" i="8"/>
  <c r="CA154" i="8"/>
  <c r="BZ154" i="8"/>
  <c r="CA158" i="8"/>
  <c r="BZ158" i="8"/>
  <c r="CG162" i="8"/>
  <c r="CA162" i="8"/>
  <c r="BZ162" i="8"/>
  <c r="CG166" i="8"/>
  <c r="CA166" i="8"/>
  <c r="BZ166" i="8"/>
  <c r="CG170" i="8"/>
  <c r="CA170" i="8"/>
  <c r="BZ170" i="8"/>
  <c r="CA174" i="8"/>
  <c r="BZ174" i="8"/>
  <c r="CA178" i="8"/>
  <c r="BZ178" i="8"/>
  <c r="CA182" i="8"/>
  <c r="BZ182" i="8"/>
  <c r="CG186" i="8"/>
  <c r="CA186" i="8"/>
  <c r="BZ186" i="8"/>
  <c r="CA190" i="8"/>
  <c r="BZ190" i="8"/>
  <c r="CA194" i="8"/>
  <c r="BZ194" i="8"/>
  <c r="CA198" i="8"/>
  <c r="BZ198" i="8"/>
  <c r="CA202" i="8"/>
  <c r="BZ202" i="8"/>
  <c r="CA206" i="8"/>
  <c r="BZ206" i="8"/>
  <c r="CG210" i="8"/>
  <c r="CA210" i="8"/>
  <c r="BZ210" i="8"/>
  <c r="CA214" i="8"/>
  <c r="BZ214" i="8"/>
  <c r="CA218" i="8"/>
  <c r="BZ218" i="8"/>
  <c r="CA222" i="8"/>
  <c r="BZ222" i="8"/>
  <c r="CA226" i="8"/>
  <c r="BZ226" i="8"/>
  <c r="CA230" i="8"/>
  <c r="BZ230" i="8"/>
  <c r="CG234" i="8"/>
  <c r="CA234" i="8"/>
  <c r="BZ234" i="8"/>
  <c r="CA238" i="8"/>
  <c r="BZ238" i="8"/>
  <c r="CA242" i="8"/>
  <c r="BZ242" i="8"/>
  <c r="CA246" i="8"/>
  <c r="BZ246" i="8"/>
  <c r="CA250" i="8"/>
  <c r="BZ250" i="8"/>
  <c r="CA254" i="8"/>
  <c r="BZ254" i="8"/>
  <c r="CG258" i="8"/>
  <c r="CA258" i="8"/>
  <c r="BZ258" i="8"/>
  <c r="CA262" i="8"/>
  <c r="BZ262" i="8"/>
  <c r="CA266" i="8"/>
  <c r="BZ266" i="8"/>
  <c r="CA270" i="8"/>
  <c r="BZ270" i="8"/>
  <c r="CA274" i="8"/>
  <c r="BZ274" i="8"/>
  <c r="CA278" i="8"/>
  <c r="BZ278" i="8"/>
  <c r="CA282" i="8"/>
  <c r="BZ282" i="8"/>
  <c r="CA286" i="8"/>
  <c r="BZ286" i="8"/>
  <c r="CA290" i="8"/>
  <c r="BZ290" i="8"/>
  <c r="CG294" i="8"/>
  <c r="CA294" i="8"/>
  <c r="BZ294" i="8"/>
  <c r="CA298" i="8"/>
  <c r="BZ298" i="8"/>
  <c r="CA302" i="8"/>
  <c r="BZ302" i="8"/>
  <c r="CA306" i="8"/>
  <c r="BZ306" i="8"/>
  <c r="CG310" i="8"/>
  <c r="CA310" i="8"/>
  <c r="BZ310" i="8"/>
  <c r="CA314" i="8"/>
  <c r="BZ314" i="8"/>
  <c r="CA318" i="8"/>
  <c r="BZ318" i="8"/>
  <c r="CG322" i="8"/>
  <c r="CA322" i="8"/>
  <c r="BZ322" i="8"/>
  <c r="CA326" i="8"/>
  <c r="BZ326" i="8"/>
  <c r="CA330" i="8"/>
  <c r="BZ330" i="8"/>
  <c r="CG334" i="8"/>
  <c r="CA334" i="8"/>
  <c r="BZ334" i="8"/>
  <c r="CA338" i="8"/>
  <c r="BZ338" i="8"/>
  <c r="CA342" i="8"/>
  <c r="BZ342" i="8"/>
  <c r="CA346" i="8"/>
  <c r="BZ346" i="8"/>
  <c r="CA350" i="8"/>
  <c r="BZ350" i="8"/>
  <c r="CA354" i="8"/>
  <c r="BZ354" i="8"/>
  <c r="CG358" i="8"/>
  <c r="CA358" i="8"/>
  <c r="BZ358" i="8"/>
  <c r="CA362" i="8"/>
  <c r="BZ362" i="8"/>
  <c r="CA366" i="8"/>
  <c r="BZ366" i="8"/>
  <c r="CA370" i="8"/>
  <c r="BZ370" i="8"/>
  <c r="CA374" i="8"/>
  <c r="BZ374" i="8"/>
  <c r="CA378" i="8"/>
  <c r="BZ378" i="8"/>
  <c r="CG382" i="8"/>
  <c r="CA382" i="8"/>
  <c r="BZ382" i="8"/>
  <c r="CA386" i="8"/>
  <c r="BZ386" i="8"/>
  <c r="CA390" i="8"/>
  <c r="BZ390" i="8"/>
  <c r="CA394" i="8"/>
  <c r="BZ394" i="8"/>
  <c r="CA398" i="8"/>
  <c r="BZ398" i="8"/>
  <c r="CA402" i="8"/>
  <c r="BZ402" i="8"/>
  <c r="CG406" i="8"/>
  <c r="CA406" i="8"/>
  <c r="BZ406" i="8"/>
  <c r="CA410" i="8"/>
  <c r="BZ410" i="8"/>
  <c r="CA414" i="8"/>
  <c r="BZ414" i="8"/>
  <c r="CG418" i="8"/>
  <c r="CA418" i="8"/>
  <c r="BZ418" i="8"/>
  <c r="CA422" i="8"/>
  <c r="BZ422" i="8"/>
  <c r="CA426" i="8"/>
  <c r="BZ426" i="8"/>
  <c r="CG430" i="8"/>
  <c r="CA430" i="8"/>
  <c r="BZ430" i="8"/>
  <c r="CA434" i="8"/>
  <c r="BZ434" i="8"/>
  <c r="CA438" i="8"/>
  <c r="BZ438" i="8"/>
  <c r="CA442" i="8"/>
  <c r="BZ442" i="8"/>
  <c r="CA446" i="8"/>
  <c r="BZ446" i="8"/>
  <c r="CA450" i="8"/>
  <c r="BZ450" i="8"/>
  <c r="CA454" i="8"/>
  <c r="BZ454" i="8"/>
  <c r="CA458" i="8"/>
  <c r="BZ458" i="8"/>
  <c r="CG462" i="8"/>
  <c r="CA462" i="8"/>
  <c r="BZ462" i="8"/>
  <c r="CG466" i="8"/>
  <c r="CA466" i="8"/>
  <c r="BZ466" i="8"/>
  <c r="CG470" i="8"/>
  <c r="CA470" i="8"/>
  <c r="BZ470" i="8"/>
  <c r="CA474" i="8"/>
  <c r="BZ474" i="8"/>
  <c r="CG478" i="8"/>
  <c r="CA478" i="8"/>
  <c r="BZ478" i="8"/>
  <c r="CA482" i="8"/>
  <c r="BZ482" i="8"/>
  <c r="CG490" i="8"/>
  <c r="CA490" i="8"/>
  <c r="BZ490" i="8"/>
  <c r="CA494" i="8"/>
  <c r="BZ494" i="8"/>
  <c r="CA498" i="8"/>
  <c r="BZ498" i="8"/>
  <c r="CA502" i="8"/>
  <c r="BZ502" i="8"/>
  <c r="CA506" i="8"/>
  <c r="BZ506" i="8"/>
  <c r="CG510" i="8"/>
  <c r="CA510" i="8"/>
  <c r="BZ510" i="8"/>
  <c r="CG514" i="8"/>
  <c r="CA514" i="8"/>
  <c r="BZ514" i="8"/>
  <c r="CA518" i="8"/>
  <c r="BZ518" i="8"/>
  <c r="CA522" i="8"/>
  <c r="BZ522" i="8"/>
  <c r="CG526" i="8"/>
  <c r="CA526" i="8"/>
  <c r="BZ526" i="8"/>
  <c r="CA530" i="8"/>
  <c r="BZ530" i="8"/>
  <c r="CA534" i="8"/>
  <c r="BZ534" i="8"/>
  <c r="CA538" i="8"/>
  <c r="BZ538" i="8"/>
  <c r="CA542" i="8"/>
  <c r="BZ542" i="8"/>
  <c r="CA546" i="8"/>
  <c r="BZ546" i="8"/>
  <c r="CA550" i="8"/>
  <c r="BZ550" i="8"/>
  <c r="CA554" i="8"/>
  <c r="BZ554" i="8"/>
  <c r="CA558" i="8"/>
  <c r="BZ558" i="8"/>
  <c r="CG562" i="8"/>
  <c r="CA562" i="8"/>
  <c r="BZ562" i="8"/>
  <c r="CA566" i="8"/>
  <c r="BZ566" i="8"/>
  <c r="CA570" i="8"/>
  <c r="BZ570" i="8"/>
  <c r="CG574" i="8"/>
  <c r="CA574" i="8"/>
  <c r="BZ574" i="8"/>
  <c r="CA578" i="8"/>
  <c r="BZ578" i="8"/>
  <c r="CA582" i="8"/>
  <c r="BZ582" i="8"/>
  <c r="CG586" i="8"/>
  <c r="CA586" i="8"/>
  <c r="BZ586" i="8"/>
  <c r="CA590" i="8"/>
  <c r="BZ590" i="8"/>
  <c r="CA594" i="8"/>
  <c r="BZ594" i="8"/>
  <c r="CG598" i="8"/>
  <c r="CA598" i="8"/>
  <c r="BZ598" i="8"/>
  <c r="CA602" i="8"/>
  <c r="BZ602" i="8"/>
  <c r="CA606" i="8"/>
  <c r="BZ606" i="8"/>
  <c r="CG610" i="8"/>
  <c r="CA610" i="8"/>
  <c r="BZ610" i="8"/>
  <c r="CA614" i="8"/>
  <c r="BZ614" i="8"/>
  <c r="CA618" i="8"/>
  <c r="BZ618" i="8"/>
  <c r="CG622" i="8"/>
  <c r="CA622" i="8"/>
  <c r="BZ622" i="8"/>
  <c r="CA626" i="8"/>
  <c r="BZ626" i="8"/>
  <c r="BZ630" i="8"/>
  <c r="CA630" i="8"/>
  <c r="CG634" i="8"/>
  <c r="CA634" i="8"/>
  <c r="BZ634" i="8"/>
  <c r="CA638" i="8"/>
  <c r="BZ638" i="8"/>
  <c r="CA642" i="8"/>
  <c r="BZ642" i="8"/>
  <c r="CG646" i="8"/>
  <c r="BZ646" i="8"/>
  <c r="CA646" i="8"/>
  <c r="CA650" i="8"/>
  <c r="BZ650" i="8"/>
  <c r="CA654" i="8"/>
  <c r="BZ654" i="8"/>
  <c r="CG658" i="8"/>
  <c r="CA658" i="8"/>
  <c r="BZ658" i="8"/>
  <c r="BZ662" i="8"/>
  <c r="CA662" i="8"/>
  <c r="CA666" i="8"/>
  <c r="BZ666" i="8"/>
  <c r="CG670" i="8"/>
  <c r="CA670" i="8"/>
  <c r="BZ670" i="8"/>
  <c r="CA674" i="8"/>
  <c r="BZ674" i="8"/>
  <c r="BZ678" i="8"/>
  <c r="CA678" i="8"/>
  <c r="CG682" i="8"/>
  <c r="CA682" i="8"/>
  <c r="BZ682" i="8"/>
  <c r="CA686" i="8"/>
  <c r="BZ686" i="8"/>
  <c r="CA690" i="8"/>
  <c r="BZ690" i="8"/>
  <c r="CG694" i="8"/>
  <c r="BZ694" i="8"/>
  <c r="CA694" i="8"/>
  <c r="CA698" i="8"/>
  <c r="BZ698" i="8"/>
  <c r="CA702" i="8"/>
  <c r="BZ702" i="8"/>
  <c r="CG706" i="8"/>
  <c r="CA706" i="8"/>
  <c r="BZ706" i="8"/>
  <c r="CA15" i="8"/>
  <c r="BZ15" i="8"/>
  <c r="CA23" i="8"/>
  <c r="BZ23" i="8"/>
  <c r="CA47" i="8"/>
  <c r="BZ47" i="8"/>
  <c r="CA63" i="8"/>
  <c r="BZ63" i="8"/>
  <c r="CA75" i="8"/>
  <c r="BZ75" i="8"/>
  <c r="CA91" i="8"/>
  <c r="BZ91" i="8"/>
  <c r="CA99" i="8"/>
  <c r="BZ99" i="8"/>
  <c r="CA111" i="8"/>
  <c r="BZ111" i="8"/>
  <c r="CG119" i="8"/>
  <c r="CA119" i="8"/>
  <c r="BZ119" i="8"/>
  <c r="CG127" i="8"/>
  <c r="CA127" i="8"/>
  <c r="BZ127" i="8"/>
  <c r="CA135" i="8"/>
  <c r="BZ135" i="8"/>
  <c r="BZ175" i="8"/>
  <c r="CA175" i="8"/>
  <c r="CA183" i="8"/>
  <c r="BZ183" i="8"/>
  <c r="CA199" i="8"/>
  <c r="BZ199" i="8"/>
  <c r="CA207" i="8"/>
  <c r="BZ207" i="8"/>
  <c r="CA215" i="8"/>
  <c r="BZ215" i="8"/>
  <c r="CA223" i="8"/>
  <c r="BZ223" i="8"/>
  <c r="CG231" i="8"/>
  <c r="CA231" i="8"/>
  <c r="BZ231" i="8"/>
  <c r="CA247" i="8"/>
  <c r="BZ247" i="8"/>
  <c r="CA259" i="8"/>
  <c r="BZ259" i="8"/>
  <c r="CA275" i="8"/>
  <c r="BZ275" i="8"/>
  <c r="CA287" i="8"/>
  <c r="BZ287" i="8"/>
  <c r="CA295" i="8"/>
  <c r="BZ295" i="8"/>
  <c r="CA303" i="8"/>
  <c r="BZ303" i="8"/>
  <c r="CA311" i="8"/>
  <c r="BZ311" i="8"/>
  <c r="CA319" i="8"/>
  <c r="BZ319" i="8"/>
  <c r="CA327" i="8"/>
  <c r="BZ327" i="8"/>
  <c r="CG339" i="8"/>
  <c r="CA339" i="8"/>
  <c r="BZ339" i="8"/>
  <c r="CA351" i="8"/>
  <c r="BZ351" i="8"/>
  <c r="CA363" i="8"/>
  <c r="BZ363" i="8"/>
  <c r="CA383" i="8"/>
  <c r="BZ383" i="8"/>
  <c r="CA391" i="8"/>
  <c r="BZ391" i="8"/>
  <c r="CA399" i="8"/>
  <c r="BZ399" i="8"/>
  <c r="CA403" i="8"/>
  <c r="BZ403" i="8"/>
  <c r="CA5" i="8"/>
  <c r="BZ5" i="8"/>
  <c r="CA9" i="8"/>
  <c r="BZ9" i="8"/>
  <c r="CG13" i="8"/>
  <c r="CA13" i="8"/>
  <c r="BZ13" i="8"/>
  <c r="CA17" i="8"/>
  <c r="BZ17" i="8"/>
  <c r="CA21" i="8"/>
  <c r="BZ21" i="8"/>
  <c r="CG25" i="8"/>
  <c r="CA25" i="8"/>
  <c r="BZ25" i="8"/>
  <c r="CA29" i="8"/>
  <c r="BZ29" i="8"/>
  <c r="CA33" i="8"/>
  <c r="BZ33" i="8"/>
  <c r="CG37" i="8"/>
  <c r="CA37" i="8"/>
  <c r="BZ37" i="8"/>
  <c r="CA41" i="8"/>
  <c r="BZ41" i="8"/>
  <c r="CA45" i="8"/>
  <c r="BZ45" i="8"/>
  <c r="CG49" i="8"/>
  <c r="CA49" i="8"/>
  <c r="BZ49" i="8"/>
  <c r="CA53" i="8"/>
  <c r="BZ53" i="8"/>
  <c r="CA57" i="8"/>
  <c r="BZ57" i="8"/>
  <c r="CG61" i="8"/>
  <c r="CA61" i="8"/>
  <c r="BZ61" i="8"/>
  <c r="CG65" i="8"/>
  <c r="CA65" i="8"/>
  <c r="BZ65" i="8"/>
  <c r="CA69" i="8"/>
  <c r="BZ69" i="8"/>
  <c r="CA73" i="8"/>
  <c r="BZ73" i="8"/>
  <c r="CG77" i="8"/>
  <c r="CA77" i="8"/>
  <c r="BZ77" i="8"/>
  <c r="CA81" i="8"/>
  <c r="BZ81" i="8"/>
  <c r="CG85" i="8"/>
  <c r="CA85" i="8"/>
  <c r="BZ85" i="8"/>
  <c r="CG89" i="8"/>
  <c r="CA89" i="8"/>
  <c r="BZ89" i="8"/>
  <c r="CA93" i="8"/>
  <c r="BZ93" i="8"/>
  <c r="CG97" i="8"/>
  <c r="CA97" i="8"/>
  <c r="BZ97" i="8"/>
  <c r="CG101" i="8"/>
  <c r="CA101" i="8"/>
  <c r="BZ101" i="8"/>
  <c r="CA105" i="8"/>
  <c r="BZ105" i="8"/>
  <c r="CA109" i="8"/>
  <c r="BZ109" i="8"/>
  <c r="CG113" i="8"/>
  <c r="CA113" i="8"/>
  <c r="BZ113" i="8"/>
  <c r="CA117" i="8"/>
  <c r="BZ117" i="8"/>
  <c r="CG121" i="8"/>
  <c r="CA121" i="8"/>
  <c r="BZ121" i="8"/>
  <c r="CG125" i="8"/>
  <c r="CA125" i="8"/>
  <c r="BZ125" i="8"/>
  <c r="CA129" i="8"/>
  <c r="BZ129" i="8"/>
  <c r="CG133" i="8"/>
  <c r="CA133" i="8"/>
  <c r="BZ133" i="8"/>
  <c r="CG137" i="8"/>
  <c r="CA137" i="8"/>
  <c r="BZ137" i="8"/>
  <c r="CA141" i="8"/>
  <c r="BZ141" i="8"/>
  <c r="CA145" i="8"/>
  <c r="BZ145" i="8"/>
  <c r="CA149" i="8"/>
  <c r="BZ149" i="8"/>
  <c r="CA153" i="8"/>
  <c r="BZ153" i="8"/>
  <c r="CG157" i="8"/>
  <c r="CA157" i="8"/>
  <c r="BZ157" i="8"/>
  <c r="CA161" i="8"/>
  <c r="BZ161" i="8"/>
  <c r="CA165" i="8"/>
  <c r="BZ165" i="8"/>
  <c r="CG169" i="8"/>
  <c r="CA169" i="8"/>
  <c r="BZ169" i="8"/>
  <c r="CA173" i="8"/>
  <c r="BZ173" i="8"/>
  <c r="CA177" i="8"/>
  <c r="BZ177" i="8"/>
  <c r="CA181" i="8"/>
  <c r="BZ181" i="8"/>
  <c r="CA185" i="8"/>
  <c r="BZ185" i="8"/>
  <c r="CA189" i="8"/>
  <c r="BZ189" i="8"/>
  <c r="CA193" i="8"/>
  <c r="BZ193" i="8"/>
  <c r="CA197" i="8"/>
  <c r="BZ197" i="8"/>
  <c r="CA201" i="8"/>
  <c r="BZ201" i="8"/>
  <c r="CA205" i="8"/>
  <c r="BZ205" i="8"/>
  <c r="CA209" i="8"/>
  <c r="BZ209" i="8"/>
  <c r="CA213" i="8"/>
  <c r="BZ213" i="8"/>
  <c r="CA217" i="8"/>
  <c r="BZ217" i="8"/>
  <c r="CG221" i="8"/>
  <c r="CA221" i="8"/>
  <c r="BZ221" i="8"/>
  <c r="CG225" i="8"/>
  <c r="CA225" i="8"/>
  <c r="BZ225" i="8"/>
  <c r="CA229" i="8"/>
  <c r="BZ229" i="8"/>
  <c r="CA233" i="8"/>
  <c r="BZ233" i="8"/>
  <c r="CG237" i="8"/>
  <c r="CA237" i="8"/>
  <c r="BZ237" i="8"/>
  <c r="CA241" i="8"/>
  <c r="BZ241" i="8"/>
  <c r="CA245" i="8"/>
  <c r="BZ245" i="8"/>
  <c r="CG249" i="8"/>
  <c r="CA249" i="8"/>
  <c r="BZ249" i="8"/>
  <c r="CA253" i="8"/>
  <c r="BZ253" i="8"/>
  <c r="CA257" i="8"/>
  <c r="BZ257" i="8"/>
  <c r="CA261" i="8"/>
  <c r="BZ261" i="8"/>
  <c r="CA265" i="8"/>
  <c r="BZ265" i="8"/>
  <c r="CA269" i="8"/>
  <c r="BZ269" i="8"/>
  <c r="CA273" i="8"/>
  <c r="BZ273" i="8"/>
  <c r="CA277" i="8"/>
  <c r="BZ277" i="8"/>
  <c r="CA281" i="8"/>
  <c r="BZ281" i="8"/>
  <c r="CA285" i="8"/>
  <c r="BZ285" i="8"/>
  <c r="CG289" i="8"/>
  <c r="CA289" i="8"/>
  <c r="BZ289" i="8"/>
  <c r="CA293" i="8"/>
  <c r="BZ293" i="8"/>
  <c r="CA297" i="8"/>
  <c r="BZ297" i="8"/>
  <c r="CA301" i="8"/>
  <c r="BZ301" i="8"/>
  <c r="CA305" i="8"/>
  <c r="BZ305" i="8"/>
  <c r="CA309" i="8"/>
  <c r="BZ309" i="8"/>
  <c r="CA313" i="8"/>
  <c r="BZ313" i="8"/>
  <c r="CA317" i="8"/>
  <c r="BZ317" i="8"/>
  <c r="CG321" i="8"/>
  <c r="CA321" i="8"/>
  <c r="BZ321" i="8"/>
  <c r="CA325" i="8"/>
  <c r="BZ325" i="8"/>
  <c r="CA329" i="8"/>
  <c r="BZ329" i="8"/>
  <c r="CA333" i="8"/>
  <c r="BZ333" i="8"/>
  <c r="CA337" i="8"/>
  <c r="BZ337" i="8"/>
  <c r="CA341" i="8"/>
  <c r="BZ341" i="8"/>
  <c r="CA345" i="8"/>
  <c r="BZ345" i="8"/>
  <c r="CA349" i="8"/>
  <c r="BZ349" i="8"/>
  <c r="CA353" i="8"/>
  <c r="BZ353" i="8"/>
  <c r="CA357" i="8"/>
  <c r="BZ357" i="8"/>
  <c r="CA361" i="8"/>
  <c r="BZ361" i="8"/>
  <c r="CA365" i="8"/>
  <c r="BZ365" i="8"/>
  <c r="CA369" i="8"/>
  <c r="BZ369" i="8"/>
  <c r="CA373" i="8"/>
  <c r="BZ373" i="8"/>
  <c r="CA377" i="8"/>
  <c r="BZ377" i="8"/>
  <c r="CG381" i="8"/>
  <c r="CA381" i="8"/>
  <c r="BZ381" i="8"/>
  <c r="CA385" i="8"/>
  <c r="BZ385" i="8"/>
  <c r="CA389" i="8"/>
  <c r="BZ389" i="8"/>
  <c r="CA393" i="8"/>
  <c r="BZ393" i="8"/>
  <c r="CA397" i="8"/>
  <c r="BZ397" i="8"/>
  <c r="CA401" i="8"/>
  <c r="BZ401" i="8"/>
  <c r="CA405" i="8"/>
  <c r="BZ405" i="8"/>
  <c r="CA409" i="8"/>
  <c r="BZ409" i="8"/>
  <c r="CA413" i="8"/>
  <c r="BZ413" i="8"/>
  <c r="CA417" i="8"/>
  <c r="BZ417" i="8"/>
  <c r="CA421" i="8"/>
  <c r="BZ421" i="8"/>
  <c r="CA425" i="8"/>
  <c r="BZ425" i="8"/>
  <c r="CA429" i="8"/>
  <c r="BZ429" i="8"/>
  <c r="CA433" i="8"/>
  <c r="BZ433" i="8"/>
  <c r="CA437" i="8"/>
  <c r="BZ437" i="8"/>
  <c r="CA441" i="8"/>
  <c r="BZ441" i="8"/>
  <c r="CA445" i="8"/>
  <c r="BZ445" i="8"/>
  <c r="CA449" i="8"/>
  <c r="BZ449" i="8"/>
  <c r="CA453" i="8"/>
  <c r="BZ453" i="8"/>
  <c r="CA457" i="8"/>
  <c r="BZ457" i="8"/>
  <c r="CA461" i="8"/>
  <c r="BZ461" i="8"/>
  <c r="CA465" i="8"/>
  <c r="BZ465" i="8"/>
  <c r="CA469" i="8"/>
  <c r="BZ469" i="8"/>
  <c r="CA473" i="8"/>
  <c r="BZ473" i="8"/>
  <c r="CA477" i="8"/>
  <c r="BZ477" i="8"/>
  <c r="CA481" i="8"/>
  <c r="BZ481" i="8"/>
  <c r="CA485" i="8"/>
  <c r="BZ485" i="8"/>
  <c r="CA493" i="8"/>
  <c r="BZ493" i="8"/>
  <c r="CA497" i="8"/>
  <c r="BZ497" i="8"/>
  <c r="CA501" i="8"/>
  <c r="BZ501" i="8"/>
  <c r="CA505" i="8"/>
  <c r="BZ505" i="8"/>
  <c r="CA509" i="8"/>
  <c r="BZ509" i="8"/>
  <c r="CA513" i="8"/>
  <c r="BZ513" i="8"/>
  <c r="CA517" i="8"/>
  <c r="BZ517" i="8"/>
  <c r="CA521" i="8"/>
  <c r="BZ521" i="8"/>
  <c r="CA525" i="8"/>
  <c r="BZ525" i="8"/>
  <c r="CA529" i="8"/>
  <c r="BZ529" i="8"/>
  <c r="CA533" i="8"/>
  <c r="BZ533" i="8"/>
  <c r="CA537" i="8"/>
  <c r="BZ537" i="8"/>
  <c r="CA541" i="8"/>
  <c r="BZ541" i="8"/>
  <c r="CA545" i="8"/>
  <c r="BZ545" i="8"/>
  <c r="CA549" i="8"/>
  <c r="BZ549" i="8"/>
  <c r="CA553" i="8"/>
  <c r="BZ553" i="8"/>
  <c r="CA557" i="8"/>
  <c r="BZ557" i="8"/>
  <c r="CA561" i="8"/>
  <c r="BZ561" i="8"/>
  <c r="CA565" i="8"/>
  <c r="BZ565" i="8"/>
  <c r="CA569" i="8"/>
  <c r="BZ569" i="8"/>
  <c r="CA573" i="8"/>
  <c r="BZ573" i="8"/>
  <c r="CA577" i="8"/>
  <c r="BZ577" i="8"/>
  <c r="CA581" i="8"/>
  <c r="BZ581" i="8"/>
  <c r="CA585" i="8"/>
  <c r="BZ585" i="8"/>
  <c r="CA589" i="8"/>
  <c r="BZ589" i="8"/>
  <c r="CA593" i="8"/>
  <c r="BZ593" i="8"/>
  <c r="CA597" i="8"/>
  <c r="BZ597" i="8"/>
  <c r="CA601" i="8"/>
  <c r="BZ601" i="8"/>
  <c r="CA605" i="8"/>
  <c r="BZ605" i="8"/>
  <c r="CA609" i="8"/>
  <c r="BZ609" i="8"/>
  <c r="CA613" i="8"/>
  <c r="BZ613" i="8"/>
  <c r="CA617" i="8"/>
  <c r="BZ617" i="8"/>
  <c r="CA621" i="8"/>
  <c r="BZ621" i="8"/>
  <c r="CA625" i="8"/>
  <c r="BZ625" i="8"/>
  <c r="CG629" i="8"/>
  <c r="CA629" i="8"/>
  <c r="BZ629" i="8"/>
  <c r="CA633" i="8"/>
  <c r="BZ633" i="8"/>
  <c r="CA637" i="8"/>
  <c r="BZ637" i="8"/>
  <c r="CG641" i="8"/>
  <c r="CA641" i="8"/>
  <c r="BZ641" i="8"/>
  <c r="CA645" i="8"/>
  <c r="BZ645" i="8"/>
  <c r="CA649" i="8"/>
  <c r="BZ649" i="8"/>
  <c r="CG653" i="8"/>
  <c r="CA653" i="8"/>
  <c r="BZ653" i="8"/>
  <c r="CA657" i="8"/>
  <c r="BZ657" i="8"/>
  <c r="CA661" i="8"/>
  <c r="BZ661" i="8"/>
  <c r="CG665" i="8"/>
  <c r="CA665" i="8"/>
  <c r="BZ665" i="8"/>
  <c r="CA669" i="8"/>
  <c r="BZ669" i="8"/>
  <c r="CA673" i="8"/>
  <c r="BZ673" i="8"/>
  <c r="CG677" i="8"/>
  <c r="CA677" i="8"/>
  <c r="BZ677" i="8"/>
  <c r="CA681" i="8"/>
  <c r="BZ681" i="8"/>
  <c r="CA685" i="8"/>
  <c r="BZ685" i="8"/>
  <c r="CG689" i="8"/>
  <c r="CA689" i="8"/>
  <c r="BZ689" i="8"/>
  <c r="CA693" i="8"/>
  <c r="BZ693" i="8"/>
  <c r="CA697" i="8"/>
  <c r="BZ697" i="8"/>
  <c r="CG701" i="8"/>
  <c r="CA701" i="8"/>
  <c r="BZ701" i="8"/>
  <c r="CA705" i="8"/>
  <c r="BZ705" i="8"/>
  <c r="CA3" i="8"/>
  <c r="BZ3" i="8"/>
  <c r="CA11" i="8"/>
  <c r="BZ11" i="8"/>
  <c r="CG19" i="8"/>
  <c r="CA19" i="8"/>
  <c r="BZ19" i="8"/>
  <c r="CA27" i="8"/>
  <c r="BZ27" i="8"/>
  <c r="CA35" i="8"/>
  <c r="BZ35" i="8"/>
  <c r="CG43" i="8"/>
  <c r="CA43" i="8"/>
  <c r="BZ43" i="8"/>
  <c r="CG55" i="8"/>
  <c r="CA55" i="8"/>
  <c r="BZ55" i="8"/>
  <c r="CG67" i="8"/>
  <c r="CA67" i="8"/>
  <c r="BZ67" i="8"/>
  <c r="CG79" i="8"/>
  <c r="CA79" i="8"/>
  <c r="BZ79" i="8"/>
  <c r="CA87" i="8"/>
  <c r="BZ87" i="8"/>
  <c r="CG107" i="8"/>
  <c r="CA107" i="8"/>
  <c r="BZ107" i="8"/>
  <c r="CG115" i="8"/>
  <c r="CA115" i="8"/>
  <c r="BZ115" i="8"/>
  <c r="CA123" i="8"/>
  <c r="BZ123" i="8"/>
  <c r="CG143" i="8"/>
  <c r="CA143" i="8"/>
  <c r="BZ143" i="8"/>
  <c r="CA151" i="8"/>
  <c r="BZ151" i="8"/>
  <c r="CA159" i="8"/>
  <c r="BZ159" i="8"/>
  <c r="CA167" i="8"/>
  <c r="BZ167" i="8"/>
  <c r="CA187" i="8"/>
  <c r="BZ187" i="8"/>
  <c r="CA195" i="8"/>
  <c r="BZ195" i="8"/>
  <c r="CG219" i="8"/>
  <c r="CA219" i="8"/>
  <c r="BZ219" i="8"/>
  <c r="CG239" i="8"/>
  <c r="CA239" i="8"/>
  <c r="BZ239" i="8"/>
  <c r="CG255" i="8"/>
  <c r="CA255" i="8"/>
  <c r="BZ255" i="8"/>
  <c r="CA267" i="8"/>
  <c r="BZ267" i="8"/>
  <c r="CA279" i="8"/>
  <c r="BZ279" i="8"/>
  <c r="CA291" i="8"/>
  <c r="BZ291" i="8"/>
  <c r="CA323" i="8"/>
  <c r="BZ323" i="8"/>
  <c r="CA331" i="8"/>
  <c r="BZ331" i="8"/>
  <c r="CA347" i="8"/>
  <c r="BZ347" i="8"/>
  <c r="CA355" i="8"/>
  <c r="BZ355" i="8"/>
  <c r="CA371" i="8"/>
  <c r="BZ371" i="8"/>
  <c r="CA375" i="8"/>
  <c r="BZ375" i="8"/>
  <c r="CA387" i="8"/>
  <c r="BZ387" i="8"/>
  <c r="CA407" i="8"/>
  <c r="BZ407" i="8"/>
  <c r="CA4" i="8"/>
  <c r="BZ4" i="8"/>
  <c r="CA8" i="8"/>
  <c r="BZ8" i="8"/>
  <c r="CG12" i="8"/>
  <c r="CA12" i="8"/>
  <c r="BZ12" i="8"/>
  <c r="CA16" i="8"/>
  <c r="BZ16" i="8"/>
  <c r="CA20" i="8"/>
  <c r="BZ20" i="8"/>
  <c r="CA24" i="8"/>
  <c r="BZ24" i="8"/>
  <c r="CA28" i="8"/>
  <c r="BZ28" i="8"/>
  <c r="CG32" i="8"/>
  <c r="CA32" i="8"/>
  <c r="BZ32" i="8"/>
  <c r="CA36" i="8"/>
  <c r="BZ36" i="8"/>
  <c r="CA40" i="8"/>
  <c r="BZ40" i="8"/>
  <c r="CG44" i="8"/>
  <c r="CA44" i="8"/>
  <c r="BZ44" i="8"/>
  <c r="CG48" i="8"/>
  <c r="CA48" i="8"/>
  <c r="BZ48" i="8"/>
  <c r="CA52" i="8"/>
  <c r="BZ52" i="8"/>
  <c r="CG56" i="8"/>
  <c r="CA56" i="8"/>
  <c r="BZ56" i="8"/>
  <c r="CG60" i="8"/>
  <c r="CA60" i="8"/>
  <c r="BZ60" i="8"/>
  <c r="CA64" i="8"/>
  <c r="BZ64" i="8"/>
  <c r="CG68" i="8"/>
  <c r="BZ68" i="8"/>
  <c r="CA68" i="8"/>
  <c r="CG72" i="8"/>
  <c r="CA72" i="8"/>
  <c r="BZ72" i="8"/>
  <c r="CA76" i="8"/>
  <c r="BZ76" i="8"/>
  <c r="CA80" i="8"/>
  <c r="BZ80" i="8"/>
  <c r="CG84" i="8"/>
  <c r="CA84" i="8"/>
  <c r="BZ84" i="8"/>
  <c r="CA88" i="8"/>
  <c r="BZ88" i="8"/>
  <c r="CA92" i="8"/>
  <c r="BZ92" i="8"/>
  <c r="CG96" i="8"/>
  <c r="CA96" i="8"/>
  <c r="BZ96" i="8"/>
  <c r="CA100" i="8"/>
  <c r="BZ100" i="8"/>
  <c r="CG104" i="8"/>
  <c r="CA104" i="8"/>
  <c r="BZ104" i="8"/>
  <c r="CG108" i="8"/>
  <c r="CA108" i="8"/>
  <c r="BZ108" i="8"/>
  <c r="CG112" i="8"/>
  <c r="CA112" i="8"/>
  <c r="BZ112" i="8"/>
  <c r="CG116" i="8"/>
  <c r="CA116" i="8"/>
  <c r="BZ116" i="8"/>
  <c r="CG120" i="8"/>
  <c r="CA120" i="8"/>
  <c r="BZ120" i="8"/>
  <c r="CG124" i="8"/>
  <c r="CA124" i="8"/>
  <c r="BZ124" i="8"/>
  <c r="CG128" i="8"/>
  <c r="CA128" i="8"/>
  <c r="BZ128" i="8"/>
  <c r="CG132" i="8"/>
  <c r="BZ132" i="8"/>
  <c r="CA132" i="8"/>
  <c r="CG136" i="8"/>
  <c r="CA136" i="8"/>
  <c r="BZ136" i="8"/>
  <c r="CA140" i="8"/>
  <c r="BZ140" i="8"/>
  <c r="CG144" i="8"/>
  <c r="CA144" i="8"/>
  <c r="BZ144" i="8"/>
  <c r="CG148" i="8"/>
  <c r="CA148" i="8"/>
  <c r="BZ148" i="8"/>
  <c r="CA152" i="8"/>
  <c r="BZ152" i="8"/>
  <c r="CG156" i="8"/>
  <c r="CA156" i="8"/>
  <c r="BZ156" i="8"/>
  <c r="CA160" i="8"/>
  <c r="BZ160" i="8"/>
  <c r="CG164" i="8"/>
  <c r="CA164" i="8"/>
  <c r="BZ164" i="8"/>
  <c r="CG168" i="8"/>
  <c r="CA168" i="8"/>
  <c r="BZ168" i="8"/>
  <c r="CG172" i="8"/>
  <c r="CA172" i="8"/>
  <c r="BZ172" i="8"/>
  <c r="CG176" i="8"/>
  <c r="CA176" i="8"/>
  <c r="BZ176" i="8"/>
  <c r="CA180" i="8"/>
  <c r="BZ180" i="8"/>
  <c r="CA184" i="8"/>
  <c r="BZ184" i="8"/>
  <c r="CA188" i="8"/>
  <c r="BZ188" i="8"/>
  <c r="CA192" i="8"/>
  <c r="BZ192" i="8"/>
  <c r="CG196" i="8"/>
  <c r="CA196" i="8"/>
  <c r="BZ196" i="8"/>
  <c r="CA200" i="8"/>
  <c r="BZ200" i="8"/>
  <c r="CG204" i="8"/>
  <c r="CA204" i="8"/>
  <c r="BZ204" i="8"/>
  <c r="CA208" i="8"/>
  <c r="BZ208" i="8"/>
  <c r="CA212" i="8"/>
  <c r="BZ212" i="8"/>
  <c r="CA216" i="8"/>
  <c r="BZ216" i="8"/>
  <c r="CA220" i="8"/>
  <c r="BZ220" i="8"/>
  <c r="CA224" i="8"/>
  <c r="BZ224" i="8"/>
  <c r="CG228" i="8"/>
  <c r="CA228" i="8"/>
  <c r="BZ228" i="8"/>
  <c r="CA232" i="8"/>
  <c r="BZ232" i="8"/>
  <c r="CA236" i="8"/>
  <c r="BZ236" i="8"/>
  <c r="CA240" i="8"/>
  <c r="BZ240" i="8"/>
  <c r="CA244" i="8"/>
  <c r="BZ244" i="8"/>
  <c r="CA248" i="8"/>
  <c r="BZ248" i="8"/>
  <c r="CG252" i="8"/>
  <c r="CA252" i="8"/>
  <c r="BZ252" i="8"/>
  <c r="BZ256" i="8"/>
  <c r="CA256" i="8"/>
  <c r="CG260" i="8"/>
  <c r="CA260" i="8"/>
  <c r="BZ260" i="8"/>
  <c r="CA264" i="8"/>
  <c r="BZ264" i="8"/>
  <c r="CA268" i="8"/>
  <c r="BZ268" i="8"/>
  <c r="CA272" i="8"/>
  <c r="BZ272" i="8"/>
  <c r="CG276" i="8"/>
  <c r="CA276" i="8"/>
  <c r="BZ276" i="8"/>
  <c r="CA280" i="8"/>
  <c r="BZ280" i="8"/>
  <c r="CA284" i="8"/>
  <c r="BZ284" i="8"/>
  <c r="BZ288" i="8"/>
  <c r="CA288" i="8"/>
  <c r="CA292" i="8"/>
  <c r="BZ292" i="8"/>
  <c r="CA296" i="8"/>
  <c r="BZ296" i="8"/>
  <c r="CG300" i="8"/>
  <c r="CA300" i="8"/>
  <c r="BZ300" i="8"/>
  <c r="CA304" i="8"/>
  <c r="BZ304" i="8"/>
  <c r="CA308" i="8"/>
  <c r="BZ308" i="8"/>
  <c r="CA312" i="8"/>
  <c r="BZ312" i="8"/>
  <c r="CG316" i="8"/>
  <c r="CA316" i="8"/>
  <c r="BZ316" i="8"/>
  <c r="BZ320" i="8"/>
  <c r="CA320" i="8"/>
  <c r="CA324" i="8"/>
  <c r="BZ324" i="8"/>
  <c r="CA328" i="8"/>
  <c r="BZ328" i="8"/>
  <c r="CA332" i="8"/>
  <c r="BZ332" i="8"/>
  <c r="CA336" i="8"/>
  <c r="BZ336" i="8"/>
  <c r="CG340" i="8"/>
  <c r="CA340" i="8"/>
  <c r="BZ340" i="8"/>
  <c r="CA344" i="8"/>
  <c r="BZ344" i="8"/>
  <c r="CA348" i="8"/>
  <c r="BZ348" i="8"/>
  <c r="CA352" i="8"/>
  <c r="BZ352" i="8"/>
  <c r="CA356" i="8"/>
  <c r="BZ356" i="8"/>
  <c r="CG360" i="8"/>
  <c r="CA360" i="8"/>
  <c r="BZ360" i="8"/>
  <c r="CA364" i="8"/>
  <c r="BZ364" i="8"/>
  <c r="BZ368" i="8"/>
  <c r="CA368" i="8"/>
  <c r="CA372" i="8"/>
  <c r="BZ372" i="8"/>
  <c r="CA376" i="8"/>
  <c r="BZ376" i="8"/>
  <c r="CA380" i="8"/>
  <c r="BZ380" i="8"/>
  <c r="BZ384" i="8"/>
  <c r="CA384" i="8"/>
  <c r="CA388" i="8"/>
  <c r="BZ388" i="8"/>
  <c r="CA392" i="8"/>
  <c r="BZ392" i="8"/>
  <c r="CA396" i="8"/>
  <c r="BZ396" i="8"/>
  <c r="CG400" i="8"/>
  <c r="BZ400" i="8"/>
  <c r="CA400" i="8"/>
  <c r="CA404" i="8"/>
  <c r="BZ404" i="8"/>
  <c r="CA408" i="8"/>
  <c r="BZ408" i="8"/>
  <c r="CG412" i="8"/>
  <c r="CA412" i="8"/>
  <c r="BZ412" i="8"/>
  <c r="CA416" i="8"/>
  <c r="BZ416" i="8"/>
  <c r="CA420" i="8"/>
  <c r="BZ420" i="8"/>
  <c r="CA424" i="8"/>
  <c r="BZ424" i="8"/>
  <c r="CA428" i="8"/>
  <c r="BZ428" i="8"/>
  <c r="CG432" i="8"/>
  <c r="CA432" i="8"/>
  <c r="BZ432" i="8"/>
  <c r="CA436" i="8"/>
  <c r="BZ436" i="8"/>
  <c r="CA440" i="8"/>
  <c r="BZ440" i="8"/>
  <c r="CA444" i="8"/>
  <c r="BZ444" i="8"/>
  <c r="CA448" i="8"/>
  <c r="BZ448" i="8"/>
  <c r="CG452" i="8"/>
  <c r="CA452" i="8"/>
  <c r="BZ452" i="8"/>
  <c r="CA456" i="8"/>
  <c r="BZ456" i="8"/>
  <c r="CA460" i="8"/>
  <c r="BZ460" i="8"/>
  <c r="CG464" i="8"/>
  <c r="CA464" i="8"/>
  <c r="BZ464" i="8"/>
  <c r="CA468" i="8"/>
  <c r="BZ468" i="8"/>
  <c r="CG472" i="8"/>
  <c r="CA472" i="8"/>
  <c r="BZ472" i="8"/>
  <c r="CG476" i="8"/>
  <c r="CA476" i="8"/>
  <c r="BZ476" i="8"/>
  <c r="CG480" i="8"/>
  <c r="CA480" i="8"/>
  <c r="BZ480" i="8"/>
  <c r="CA484" i="8"/>
  <c r="BZ484" i="8"/>
  <c r="CG492" i="8"/>
  <c r="CA492" i="8"/>
  <c r="BZ492" i="8"/>
  <c r="CA496" i="8"/>
  <c r="BZ496" i="8"/>
  <c r="CA500" i="8"/>
  <c r="BZ500" i="8"/>
  <c r="CG504" i="8"/>
  <c r="CA504" i="8"/>
  <c r="BZ504" i="8"/>
  <c r="CG508" i="8"/>
  <c r="CA508" i="8"/>
  <c r="BZ508" i="8"/>
  <c r="CA512" i="8"/>
  <c r="BZ512" i="8"/>
  <c r="CG516" i="8"/>
  <c r="CA516" i="8"/>
  <c r="BZ516" i="8"/>
  <c r="CG520" i="8"/>
  <c r="CA520" i="8"/>
  <c r="BZ520" i="8"/>
  <c r="CA524" i="8"/>
  <c r="BZ524" i="8"/>
  <c r="CG528" i="8"/>
  <c r="CA528" i="8"/>
  <c r="BZ528" i="8"/>
  <c r="CA532" i="8"/>
  <c r="BZ532" i="8"/>
  <c r="CA536" i="8"/>
  <c r="BZ536" i="8"/>
  <c r="CG540" i="8"/>
  <c r="CA540" i="8"/>
  <c r="BZ540" i="8"/>
  <c r="CG544" i="8"/>
  <c r="CA544" i="8"/>
  <c r="BZ544" i="8"/>
  <c r="CA548" i="8"/>
  <c r="BZ548" i="8"/>
  <c r="CA552" i="8"/>
  <c r="BZ552" i="8"/>
  <c r="CG556" i="8"/>
  <c r="CA556" i="8"/>
  <c r="BZ556" i="8"/>
  <c r="CA560" i="8"/>
  <c r="BZ560" i="8"/>
  <c r="CA564" i="8"/>
  <c r="BZ564" i="8"/>
  <c r="CG568" i="8"/>
  <c r="CA568" i="8"/>
  <c r="BZ568" i="8"/>
  <c r="CA572" i="8"/>
  <c r="BZ572" i="8"/>
  <c r="CA576" i="8"/>
  <c r="BZ576" i="8"/>
  <c r="CG580" i="8"/>
  <c r="CA580" i="8"/>
  <c r="BZ580" i="8"/>
  <c r="CA584" i="8"/>
  <c r="BZ584" i="8"/>
  <c r="CA588" i="8"/>
  <c r="BZ588" i="8"/>
  <c r="CG592" i="8"/>
  <c r="CA592" i="8"/>
  <c r="BZ592" i="8"/>
  <c r="CA596" i="8"/>
  <c r="BZ596" i="8"/>
  <c r="CA600" i="8"/>
  <c r="BZ600" i="8"/>
  <c r="CG604" i="8"/>
  <c r="CA604" i="8"/>
  <c r="BZ604" i="8"/>
  <c r="CA608" i="8"/>
  <c r="BZ608" i="8"/>
  <c r="CA612" i="8"/>
  <c r="BZ612" i="8"/>
  <c r="CG616" i="8"/>
  <c r="CA616" i="8"/>
  <c r="BZ616" i="8"/>
  <c r="CA620" i="8"/>
  <c r="BZ620" i="8"/>
  <c r="CA624" i="8"/>
  <c r="BZ624" i="8"/>
  <c r="CG628" i="8"/>
  <c r="CA628" i="8"/>
  <c r="BZ628" i="8"/>
  <c r="CA632" i="8"/>
  <c r="BZ632" i="8"/>
  <c r="CA636" i="8"/>
  <c r="BZ636" i="8"/>
  <c r="CG640" i="8"/>
  <c r="CA640" i="8"/>
  <c r="BZ640" i="8"/>
  <c r="CA644" i="8"/>
  <c r="BZ644" i="8"/>
  <c r="CA648" i="8"/>
  <c r="BZ648" i="8"/>
  <c r="CG652" i="8"/>
  <c r="CA652" i="8"/>
  <c r="BZ652" i="8"/>
  <c r="CA656" i="8"/>
  <c r="BZ656" i="8"/>
  <c r="CA660" i="8"/>
  <c r="BZ660" i="8"/>
  <c r="CG664" i="8"/>
  <c r="CA664" i="8"/>
  <c r="BZ664" i="8"/>
  <c r="CA668" i="8"/>
  <c r="BZ668" i="8"/>
  <c r="CA672" i="8"/>
  <c r="BZ672" i="8"/>
  <c r="CG676" i="8"/>
  <c r="CA676" i="8"/>
  <c r="BZ676" i="8"/>
  <c r="CA680" i="8"/>
  <c r="BZ680" i="8"/>
  <c r="CA684" i="8"/>
  <c r="BZ684" i="8"/>
  <c r="CG688" i="8"/>
  <c r="CA688" i="8"/>
  <c r="BZ688" i="8"/>
  <c r="CA692" i="8"/>
  <c r="BZ692" i="8"/>
  <c r="CA696" i="8"/>
  <c r="BZ696" i="8"/>
  <c r="CG700" i="8"/>
  <c r="CA700" i="8"/>
  <c r="BZ700" i="8"/>
  <c r="CA704" i="8"/>
  <c r="BZ704" i="8"/>
  <c r="CG9" i="8"/>
  <c r="CG309" i="8"/>
  <c r="CG190" i="8"/>
  <c r="CG280" i="8"/>
  <c r="CG105" i="8"/>
  <c r="CG110" i="8"/>
  <c r="CG175" i="8"/>
  <c r="CG184" i="8"/>
  <c r="CG21" i="8"/>
  <c r="CG11" i="8"/>
  <c r="CG87" i="8"/>
  <c r="CG388" i="8"/>
  <c r="CG393" i="8"/>
  <c r="CG600" i="8"/>
  <c r="CG52" i="8"/>
  <c r="CG134" i="8"/>
  <c r="CG385" i="8"/>
  <c r="CG86" i="8"/>
  <c r="CG76" i="8"/>
  <c r="CG130" i="8"/>
  <c r="CG233" i="8"/>
  <c r="CG305" i="8"/>
  <c r="CG355" i="8"/>
  <c r="CG38" i="8"/>
  <c r="CG155" i="8"/>
  <c r="CG180" i="8"/>
  <c r="CG70" i="8"/>
  <c r="CG435" i="8"/>
  <c r="CG524" i="8"/>
  <c r="CG193" i="8"/>
  <c r="CG312" i="8"/>
  <c r="CG187" i="8"/>
  <c r="CG288" i="8"/>
  <c r="CG308" i="8"/>
  <c r="CG518" i="8"/>
  <c r="CG41" i="8"/>
  <c r="CG92" i="8"/>
  <c r="CG141" i="8"/>
  <c r="CG149" i="8"/>
  <c r="CG198" i="8"/>
  <c r="CG345" i="8"/>
  <c r="CG410" i="8"/>
  <c r="CG612" i="8"/>
  <c r="CG530" i="8"/>
  <c r="CG80" i="8"/>
  <c r="CG154" i="8"/>
  <c r="CG397" i="8"/>
  <c r="CG569" i="8"/>
  <c r="CG99" i="8"/>
  <c r="CG324" i="8"/>
  <c r="CG447" i="8"/>
  <c r="CG594" i="8"/>
  <c r="CG63" i="8"/>
  <c r="CG297" i="8"/>
  <c r="CG424" i="8"/>
  <c r="CG437" i="8"/>
  <c r="CG82" i="8"/>
  <c r="CG159" i="8"/>
  <c r="CG581" i="8"/>
  <c r="CG34" i="8"/>
  <c r="CG8" i="8"/>
  <c r="CG26" i="8"/>
  <c r="CG331" i="8"/>
  <c r="CG426" i="8"/>
  <c r="CG73" i="8"/>
  <c r="CG293" i="8"/>
  <c r="CG218" i="8"/>
  <c r="CG240" i="8"/>
  <c r="CG245" i="8"/>
  <c r="CG199" i="8"/>
  <c r="CG4" i="8"/>
  <c r="CG35" i="8"/>
  <c r="CG111" i="8"/>
  <c r="CG202" i="8"/>
  <c r="CG208" i="8"/>
  <c r="CG216" i="8"/>
  <c r="CG372" i="8"/>
  <c r="CG394" i="8"/>
  <c r="CG456" i="8"/>
  <c r="CG497" i="8"/>
  <c r="CG161" i="8"/>
  <c r="CG174" i="8"/>
  <c r="CG285" i="8"/>
  <c r="CG336" i="8"/>
  <c r="CG375" i="8"/>
  <c r="CG491" i="8"/>
  <c r="CG494" i="8"/>
  <c r="CG563" i="8"/>
  <c r="CG123" i="8"/>
  <c r="CG145" i="8"/>
  <c r="CG195" i="8"/>
  <c r="CG222" i="8"/>
  <c r="CG257" i="8"/>
  <c r="CG318" i="8"/>
  <c r="CG333" i="8"/>
  <c r="CG342" i="8"/>
  <c r="CG557" i="8"/>
  <c r="CG40" i="8"/>
  <c r="CG69" i="8"/>
  <c r="CG278" i="8"/>
  <c r="CG420" i="8"/>
  <c r="CG521" i="8"/>
  <c r="CG539" i="8"/>
  <c r="CG28" i="8"/>
  <c r="CG338" i="8"/>
  <c r="CG352" i="8"/>
  <c r="CG431" i="8"/>
  <c r="CG588" i="8"/>
  <c r="CG122" i="8"/>
  <c r="CG62" i="8"/>
  <c r="CG81" i="8"/>
  <c r="CG147" i="8"/>
  <c r="CG269" i="8"/>
  <c r="CG363" i="8"/>
  <c r="CG403" i="8"/>
  <c r="CG409" i="8"/>
  <c r="CG444" i="8"/>
  <c r="CG606" i="8"/>
  <c r="CG2" i="8"/>
  <c r="CG5" i="8"/>
  <c r="CG88" i="8"/>
  <c r="CG91" i="8"/>
  <c r="CG106" i="8"/>
  <c r="CG118" i="8"/>
  <c r="CG266" i="8"/>
  <c r="CG274" i="8"/>
  <c r="CG326" i="8"/>
  <c r="CG373" i="8"/>
  <c r="CG27" i="8"/>
  <c r="CG337" i="8"/>
  <c r="CG419" i="8"/>
  <c r="CG441" i="8"/>
  <c r="CG564" i="8"/>
  <c r="CG146" i="8"/>
  <c r="CG152" i="8"/>
  <c r="CG178" i="8"/>
  <c r="CG307" i="8"/>
  <c r="CG343" i="8"/>
  <c r="CG365" i="8"/>
  <c r="CG459" i="8"/>
  <c r="CG45" i="8"/>
  <c r="CG546" i="8"/>
  <c r="CG552" i="8"/>
  <c r="CG575" i="8"/>
  <c r="CG17" i="8"/>
  <c r="CG51" i="8"/>
  <c r="CG129" i="8"/>
  <c r="CG140" i="8"/>
  <c r="CG177" i="8"/>
  <c r="CG201" i="8"/>
  <c r="CG284" i="8"/>
  <c r="CG302" i="8"/>
  <c r="CG314" i="8"/>
  <c r="CG390" i="8"/>
  <c r="CG428" i="8"/>
  <c r="CG503" i="8"/>
  <c r="CG545" i="8"/>
  <c r="CG551" i="8"/>
  <c r="CG618" i="8"/>
  <c r="CG624" i="8"/>
  <c r="CG630" i="8"/>
  <c r="CG636" i="8"/>
  <c r="CG642" i="8"/>
  <c r="CG648" i="8"/>
  <c r="CG654" i="8"/>
  <c r="CG660" i="8"/>
  <c r="CG666" i="8"/>
  <c r="CG672" i="8"/>
  <c r="CG678" i="8"/>
  <c r="CG684" i="8"/>
  <c r="CG690" i="8"/>
  <c r="CG696" i="8"/>
  <c r="CG702" i="8"/>
  <c r="CG20" i="8"/>
  <c r="CG47" i="8"/>
  <c r="CG58" i="8"/>
  <c r="CG94" i="8"/>
  <c r="CG98" i="8"/>
  <c r="CG109" i="8"/>
  <c r="CG151" i="8"/>
  <c r="CG181" i="8"/>
  <c r="CG205" i="8"/>
  <c r="CG215" i="8"/>
  <c r="CG246" i="8"/>
  <c r="CG354" i="8"/>
  <c r="CG369" i="8"/>
  <c r="CG402" i="8"/>
  <c r="CG440" i="8"/>
  <c r="CG443" i="8"/>
  <c r="CG509" i="8"/>
  <c r="CG515" i="8"/>
  <c r="CG527" i="8"/>
  <c r="CG533" i="8"/>
  <c r="CG23" i="8"/>
  <c r="CG33" i="8"/>
  <c r="CG75" i="8"/>
  <c r="CG10" i="8"/>
  <c r="CG313" i="8"/>
  <c r="CG386" i="8"/>
  <c r="CG389" i="8"/>
  <c r="CG427" i="8"/>
  <c r="CG582" i="8"/>
  <c r="CG16" i="8"/>
  <c r="CG29" i="8"/>
  <c r="CG57" i="8"/>
  <c r="CG64" i="8"/>
  <c r="CG93" i="8"/>
  <c r="CG411" i="8"/>
  <c r="CG481" i="8"/>
  <c r="CG576" i="8"/>
  <c r="CG617" i="8"/>
  <c r="CG39" i="8"/>
  <c r="CG46" i="8"/>
  <c r="CG53" i="8"/>
  <c r="CG207" i="8"/>
  <c r="CG261" i="8"/>
  <c r="CG279" i="8"/>
  <c r="CG323" i="8"/>
  <c r="CG329" i="8"/>
  <c r="CG332" i="8"/>
  <c r="CG368" i="8"/>
  <c r="CG371" i="8"/>
  <c r="CG380" i="8"/>
  <c r="CG392" i="8"/>
  <c r="CG414" i="8"/>
  <c r="CG423" i="8"/>
  <c r="CG475" i="8"/>
  <c r="CG570" i="8"/>
  <c r="CG593" i="8"/>
  <c r="CG599" i="8"/>
  <c r="CG605" i="8"/>
  <c r="CG611" i="8"/>
  <c r="CG22" i="8"/>
  <c r="CG100" i="8"/>
  <c r="CG135" i="8"/>
  <c r="CG292" i="8"/>
  <c r="CG319" i="8"/>
  <c r="CG356" i="8"/>
  <c r="CG407" i="8"/>
  <c r="CG445" i="8"/>
  <c r="CG451" i="8"/>
  <c r="CG457" i="8"/>
  <c r="CG463" i="8"/>
  <c r="CG469" i="8"/>
  <c r="CG587" i="8"/>
  <c r="CG558" i="8"/>
  <c r="CG217" i="8"/>
  <c r="CG224" i="8"/>
  <c r="CG248" i="8"/>
  <c r="CG259" i="8"/>
  <c r="CG262" i="8"/>
  <c r="CG281" i="8"/>
  <c r="CG306" i="8"/>
  <c r="CG335" i="8"/>
  <c r="CG383" i="8"/>
  <c r="CG165" i="8"/>
  <c r="CG167" i="8"/>
  <c r="CG189" i="8"/>
  <c r="CG191" i="8"/>
  <c r="CG295" i="8"/>
  <c r="CG344" i="8"/>
  <c r="CG206" i="8"/>
  <c r="CG220" i="8"/>
  <c r="CG241" i="8"/>
  <c r="CG270" i="8"/>
  <c r="CG291" i="8"/>
  <c r="CG404" i="8"/>
  <c r="CG442" i="8"/>
  <c r="CG454" i="8"/>
  <c r="CG117" i="8"/>
  <c r="CG160" i="8"/>
  <c r="CG179" i="8"/>
  <c r="CG230" i="8"/>
  <c r="CG254" i="8"/>
  <c r="CG264" i="8"/>
  <c r="CG267" i="8"/>
  <c r="CG273" i="8"/>
  <c r="CG436" i="8"/>
  <c r="CG460" i="8"/>
  <c r="CG532" i="8"/>
  <c r="CG15" i="8"/>
  <c r="CG150" i="8"/>
  <c r="CG192" i="8"/>
  <c r="CG194" i="8"/>
  <c r="CG209" i="8"/>
  <c r="CG328" i="8"/>
  <c r="CG370" i="8"/>
  <c r="CG496" i="8"/>
  <c r="CG223" i="8"/>
  <c r="CG247" i="8"/>
  <c r="CG311" i="8"/>
  <c r="CG182" i="8"/>
  <c r="CG197" i="8"/>
  <c r="CG236" i="8"/>
  <c r="CG347" i="8"/>
  <c r="CG364" i="8"/>
  <c r="CG438" i="8"/>
  <c r="CG474" i="8"/>
  <c r="CG484" i="8"/>
  <c r="CG3" i="8"/>
  <c r="CG212" i="8"/>
  <c r="CG290" i="8"/>
  <c r="CG330" i="8"/>
  <c r="CG351" i="8"/>
  <c r="CG377" i="8"/>
  <c r="CG387" i="8"/>
  <c r="CG465" i="8"/>
  <c r="CG153" i="8"/>
  <c r="CG158" i="8"/>
  <c r="CG171" i="8"/>
  <c r="CG173" i="8"/>
  <c r="CG183" i="8"/>
  <c r="CG185" i="8"/>
  <c r="CG229" i="8"/>
  <c r="CG253" i="8"/>
  <c r="CG286" i="8"/>
  <c r="CG296" i="8"/>
  <c r="CG498" i="8"/>
  <c r="CG24" i="8"/>
  <c r="CG36" i="8"/>
  <c r="CG200" i="8"/>
  <c r="CG213" i="8"/>
  <c r="CG214" i="8"/>
  <c r="CG242" i="8"/>
  <c r="CG304" i="8"/>
  <c r="CG366" i="8"/>
  <c r="CG398" i="8"/>
  <c r="CG265" i="8"/>
  <c r="CG268" i="8"/>
  <c r="CG301" i="8"/>
  <c r="CG188" i="8"/>
  <c r="CG203" i="8"/>
  <c r="CG235" i="8"/>
  <c r="CG421" i="8"/>
  <c r="CG449" i="8"/>
  <c r="CG458" i="8"/>
  <c r="CG272" i="8"/>
  <c r="CG298" i="8"/>
  <c r="CG303" i="8"/>
  <c r="CG327" i="8"/>
  <c r="CG346" i="8"/>
  <c r="CG350" i="8"/>
  <c r="CG359" i="8"/>
  <c r="CG376" i="8"/>
  <c r="CG448" i="8"/>
  <c r="CG471" i="8"/>
  <c r="CG560" i="8"/>
  <c r="CG566" i="8"/>
  <c r="CG572" i="8"/>
  <c r="CG578" i="8"/>
  <c r="CG584" i="8"/>
  <c r="CG590" i="8"/>
  <c r="CG226" i="8"/>
  <c r="CG232" i="8"/>
  <c r="CG238" i="8"/>
  <c r="CG244" i="8"/>
  <c r="CG250" i="8"/>
  <c r="CG256" i="8"/>
  <c r="CG277" i="8"/>
  <c r="CG282" i="8"/>
  <c r="CG287" i="8"/>
  <c r="CG317" i="8"/>
  <c r="CG341" i="8"/>
  <c r="CG367" i="8"/>
  <c r="CG384" i="8"/>
  <c r="CG401" i="8"/>
  <c r="CG405" i="8"/>
  <c r="CG422" i="8"/>
  <c r="CG439" i="8"/>
  <c r="CG500" i="8"/>
  <c r="CG536" i="8"/>
  <c r="CG349" i="8"/>
  <c r="CG362" i="8"/>
  <c r="CG379" i="8"/>
  <c r="CG396" i="8"/>
  <c r="CG413" i="8"/>
  <c r="CG417" i="8"/>
  <c r="CG434" i="8"/>
  <c r="CG477" i="8"/>
  <c r="CG506" i="8"/>
  <c r="CG542" i="8"/>
  <c r="CG550" i="8"/>
  <c r="CG482" i="8"/>
  <c r="CG522" i="8"/>
  <c r="CG275" i="8"/>
  <c r="CG320" i="8"/>
  <c r="CG325" i="8"/>
  <c r="CG353" i="8"/>
  <c r="CG357" i="8"/>
  <c r="CG374" i="8"/>
  <c r="CG391" i="8"/>
  <c r="CG408" i="8"/>
  <c r="CG425" i="8"/>
  <c r="CG429" i="8"/>
  <c r="CG446" i="8"/>
  <c r="CG450" i="8"/>
  <c r="CG468" i="8"/>
  <c r="CG502" i="8"/>
  <c r="CG512" i="8"/>
  <c r="CG538" i="8"/>
  <c r="CG548" i="8"/>
  <c r="CG348" i="8"/>
  <c r="CG361" i="8"/>
  <c r="CG378" i="8"/>
  <c r="CG395" i="8"/>
  <c r="CG399" i="8"/>
  <c r="CG416" i="8"/>
  <c r="CG433" i="8"/>
  <c r="CG554" i="8"/>
  <c r="CG453" i="8"/>
  <c r="CG455" i="8"/>
  <c r="CG534" i="8"/>
  <c r="CG461" i="8"/>
  <c r="CG467" i="8"/>
  <c r="CG473" i="8"/>
  <c r="CG479" i="8"/>
  <c r="CG485" i="8"/>
  <c r="CG495" i="8"/>
  <c r="CG501" i="8"/>
  <c r="CG507" i="8"/>
  <c r="CG513" i="8"/>
  <c r="CG519" i="8"/>
  <c r="CG525" i="8"/>
  <c r="CG531" i="8"/>
  <c r="CG537" i="8"/>
  <c r="CG543" i="8"/>
  <c r="CG549" i="8"/>
  <c r="CG555" i="8"/>
  <c r="CG561" i="8"/>
  <c r="CG567" i="8"/>
  <c r="CG573" i="8"/>
  <c r="CG579" i="8"/>
  <c r="CG585" i="8"/>
  <c r="CG591" i="8"/>
  <c r="CG597" i="8"/>
  <c r="CG603" i="8"/>
  <c r="CG609" i="8"/>
  <c r="CG615" i="8"/>
  <c r="CG621" i="8"/>
  <c r="CG627" i="8"/>
  <c r="CG633" i="8"/>
  <c r="CG639" i="8"/>
  <c r="CG645" i="8"/>
  <c r="CG651" i="8"/>
  <c r="CG657" i="8"/>
  <c r="CG663" i="8"/>
  <c r="CG669" i="8"/>
  <c r="CG675" i="8"/>
  <c r="CG681" i="8"/>
  <c r="CG687" i="8"/>
  <c r="CG693" i="8"/>
  <c r="CG699" i="8"/>
  <c r="CG705" i="8"/>
  <c r="CG596" i="8"/>
  <c r="CG602" i="8"/>
  <c r="CG608" i="8"/>
  <c r="CG614" i="8"/>
  <c r="CG620" i="8"/>
  <c r="CG626" i="8"/>
  <c r="CG632" i="8"/>
  <c r="CG638" i="8"/>
  <c r="CG644" i="8"/>
  <c r="CG650" i="8"/>
  <c r="CG656" i="8"/>
  <c r="CG662" i="8"/>
  <c r="CG668" i="8"/>
  <c r="CG674" i="8"/>
  <c r="CG680" i="8"/>
  <c r="CG686" i="8"/>
  <c r="CG692" i="8"/>
  <c r="CG698" i="8"/>
  <c r="CG704" i="8"/>
  <c r="CG483" i="8"/>
  <c r="CG493" i="8"/>
  <c r="CG499" i="8"/>
  <c r="CG505" i="8"/>
  <c r="CG511" i="8"/>
  <c r="CG517" i="8"/>
  <c r="CG523" i="8"/>
  <c r="CG529" i="8"/>
  <c r="CG535" i="8"/>
  <c r="CG541" i="8"/>
  <c r="CG547" i="8"/>
  <c r="CG553" i="8"/>
  <c r="CG559" i="8"/>
  <c r="CG565" i="8"/>
  <c r="CG571" i="8"/>
  <c r="CG577" i="8"/>
  <c r="CG583" i="8"/>
  <c r="CG589" i="8"/>
  <c r="CG595" i="8"/>
  <c r="CG601" i="8"/>
  <c r="CG607" i="8"/>
  <c r="CG613" i="8"/>
  <c r="CG619" i="8"/>
  <c r="CG625" i="8"/>
  <c r="CG631" i="8"/>
  <c r="CG637" i="8"/>
  <c r="CG643" i="8"/>
  <c r="CG649" i="8"/>
  <c r="CG655" i="8"/>
  <c r="CG661" i="8"/>
  <c r="CG667" i="8"/>
  <c r="CG673" i="8"/>
  <c r="CG679" i="8"/>
  <c r="CG685" i="8"/>
  <c r="CG691" i="8"/>
  <c r="CG697" i="8"/>
  <c r="CG703" i="8"/>
</calcChain>
</file>

<file path=xl/sharedStrings.xml><?xml version="1.0" encoding="utf-8"?>
<sst xmlns="http://schemas.openxmlformats.org/spreadsheetml/2006/main" count="19281" uniqueCount="2141">
  <si>
    <t>PTF notation</t>
  </si>
  <si>
    <t>Reference</t>
  </si>
  <si>
    <t>Year</t>
  </si>
  <si>
    <t>Type of Publication</t>
  </si>
  <si>
    <t>PTFs Coverage_Level 1</t>
  </si>
  <si>
    <t>PTFs Coverage_Level 2 (state)</t>
  </si>
  <si>
    <t>PTFs Coverage_Level 3</t>
  </si>
  <si>
    <t>Predicted Variable</t>
  </si>
  <si>
    <t>Tension (kPa)</t>
  </si>
  <si>
    <t>Unit of the Predicted Variables ( Original Work)</t>
  </si>
  <si>
    <t>PTF Predictors</t>
  </si>
  <si>
    <t>Unit of the Predictors</t>
  </si>
  <si>
    <t>Equation (standard units- Hybras)</t>
  </si>
  <si>
    <t>Database Value range_2</t>
  </si>
  <si>
    <t>Clay (%)</t>
  </si>
  <si>
    <t>Silt (%)</t>
  </si>
  <si>
    <t>Sand (%)</t>
  </si>
  <si>
    <t>Bulk Density (g/cm³)</t>
  </si>
  <si>
    <t>Particle Density (g/cm³)</t>
  </si>
  <si>
    <t xml:space="preserve"> Organic Carbon (%)</t>
  </si>
  <si>
    <t>Organic Matter (%)</t>
  </si>
  <si>
    <t>Total Porosity (m³/m³)</t>
  </si>
  <si>
    <t>Macroporosity  (m³/m³)</t>
  </si>
  <si>
    <t>Mesoporosity  (m³/m³)</t>
  </si>
  <si>
    <t>Microporosity  (m³/m³)</t>
  </si>
  <si>
    <t>Silt + Clay (%)</t>
  </si>
  <si>
    <t>Coarse Sand (%)</t>
  </si>
  <si>
    <t>Fine Sand (%)</t>
  </si>
  <si>
    <t>Very Fine Sand (%)</t>
  </si>
  <si>
    <t>Medium Sand (%)</t>
  </si>
  <si>
    <t>Very Coarse Sand (%)</t>
  </si>
  <si>
    <t>pH</t>
  </si>
  <si>
    <t>CEC (cmolc/kg)</t>
  </si>
  <si>
    <t>Water Dispersed Clay (g/g)</t>
  </si>
  <si>
    <t>Moisture equivalent (g.g-1)</t>
  </si>
  <si>
    <t>Liquid Limits (g.g1)</t>
  </si>
  <si>
    <t>Specific Surface (m²/g)</t>
  </si>
  <si>
    <t>Phosphorus (mg/kg)</t>
  </si>
  <si>
    <t>Degree of Flocculation (%)</t>
  </si>
  <si>
    <t>Clay Activity</t>
  </si>
  <si>
    <t>Iron (mg/dm³)</t>
  </si>
  <si>
    <t>Aluminum (mg/dm³)</t>
  </si>
  <si>
    <t>Thetas (m³.m⁻³)</t>
  </si>
  <si>
    <t>Theta 33 (m³.m⁻³)</t>
  </si>
  <si>
    <t>Theta 6 (m³/m³)</t>
  </si>
  <si>
    <t>S index</t>
  </si>
  <si>
    <t>Flex point of SWRC</t>
  </si>
  <si>
    <t>Sum of Bases (cmoc/kg)</t>
  </si>
  <si>
    <t>θₛ</t>
  </si>
  <si>
    <t>Aggregate Stability</t>
  </si>
  <si>
    <t>Curvature (1/m)</t>
  </si>
  <si>
    <t>Plane Curvature (1/m)</t>
  </si>
  <si>
    <t>Other hydraulic PTFs</t>
  </si>
  <si>
    <t>PTF Categorization
Level 1</t>
  </si>
  <si>
    <t>PTF Categorization
Level 2</t>
  </si>
  <si>
    <t>PTF Categorization
Level 3</t>
  </si>
  <si>
    <t>Grouping description for model calibration - Level 1</t>
  </si>
  <si>
    <t>Grouping description for model calibration - Level 2</t>
  </si>
  <si>
    <t>Methods to develop PTFs</t>
  </si>
  <si>
    <t>Number of Samples (Calibration)</t>
  </si>
  <si>
    <t>Type of Samples (calibration)</t>
  </si>
  <si>
    <t>R2_cal</t>
  </si>
  <si>
    <t>RMSE_cal</t>
  </si>
  <si>
    <t>RMSE_cal Unit</t>
  </si>
  <si>
    <t>Validation</t>
  </si>
  <si>
    <t>Number of Samples (Validation)</t>
  </si>
  <si>
    <t>RMSE validation</t>
  </si>
  <si>
    <t>RMSE validation unit</t>
  </si>
  <si>
    <t>R2 validation</t>
  </si>
  <si>
    <t>Almeida et al. (2010)</t>
  </si>
  <si>
    <t>Almeida, F.N; Almeida, R.R; Silva, G.N.; Masutti, M.M., 2010. Determinação dos parâmetros físico – hídricos nos solos do perímetro irrigado da cidade de Petrolina/PE. XI CONNEPI. Instituto Federal do Alagoas.</t>
  </si>
  <si>
    <t>Congress proceeding</t>
  </si>
  <si>
    <t>Microregion</t>
  </si>
  <si>
    <t>Pernambuco</t>
  </si>
  <si>
    <t>Irrigated perimeter of the sub-medium São Francisco Valley in the city of Petrolina</t>
  </si>
  <si>
    <t>FC</t>
  </si>
  <si>
    <t>% (weight)</t>
  </si>
  <si>
    <t>Sand</t>
  </si>
  <si>
    <t>%</t>
  </si>
  <si>
    <t>FC (g.g⁻¹) = (0.003 * Sand ** 2 - 0.911 * Sand + 57.91)/100</t>
  </si>
  <si>
    <t>NI</t>
  </si>
  <si>
    <t>Point Based</t>
  </si>
  <si>
    <t>Continuous</t>
  </si>
  <si>
    <t>Emprirical</t>
  </si>
  <si>
    <t>global</t>
  </si>
  <si>
    <t>LR</t>
  </si>
  <si>
    <t>disturbed</t>
  </si>
  <si>
    <t>no</t>
  </si>
  <si>
    <t>Clay</t>
  </si>
  <si>
    <t>FC (g.g⁻¹)  = (0.004 * Clay ** 2 + 0.312 * Clay + 3.289)/100</t>
  </si>
  <si>
    <t>Silt</t>
  </si>
  <si>
    <t>FC (g.g⁻¹) = (-0.030 * Silt ** 2 + 1.462 * Silt + 1.987)/100</t>
  </si>
  <si>
    <t>Silt + Clay</t>
  </si>
  <si>
    <t>%, %</t>
  </si>
  <si>
    <t xml:space="preserve">  FC (g.g⁻¹)  = (0.003 * (Silt + Clay) ** 2 + 0.180 * (Silt + Clay) + 3.309)/100</t>
  </si>
  <si>
    <t>PWP</t>
  </si>
  <si>
    <t>PWP (g.g⁻¹) = (129.0*exp(-0.04 * Sand))/100</t>
  </si>
  <si>
    <t>Nonlinear regression</t>
  </si>
  <si>
    <t xml:space="preserve">Clay </t>
  </si>
  <si>
    <t>PWP (g.g⁻¹) =(0.379 * Clay ** 0.905)/100</t>
  </si>
  <si>
    <t xml:space="preserve">Silt </t>
  </si>
  <si>
    <t>PWP (g.g⁻¹) =((1.384 * Silt ** 0.654))/100</t>
  </si>
  <si>
    <t>PWP  (g.g⁻¹) = (0.213 * (Silt + Clay) ** 0.990)/100</t>
  </si>
  <si>
    <t>Alvarenga et al. (2010)</t>
  </si>
  <si>
    <t xml:space="preserve">Alvarenga, C.C., Mello, C.R., Fernandes, L., Côrrea, M.P., Borges, L.A., 2010. Determinação da umidade do solo na capacidade de campo e no ponto e murcha permanente com base em atributos físicos do solo. XIX Congresso de Pós Graduação da UFLA, Minas Gerais. </t>
  </si>
  <si>
    <t>Minas Gerais</t>
  </si>
  <si>
    <t>Upper Rio Grande watershed</t>
  </si>
  <si>
    <t>6</t>
  </si>
  <si>
    <t>% (volumetric)</t>
  </si>
  <si>
    <t>Sand, Silt, Clay, Total Porosity, Bulk Density</t>
  </si>
  <si>
    <t>%, %, %, cm³.cm⁻³, g.cm⁻³</t>
  </si>
  <si>
    <t>FC (cm³.cm⁻³) = (- 0.079 * Sand + 0.212 * Clay + 0.201* Silt + 13.684 * BD + 20.442 * TP)/100</t>
  </si>
  <si>
    <t>9-82</t>
  </si>
  <si>
    <t>0-82</t>
  </si>
  <si>
    <t>6-82</t>
  </si>
  <si>
    <t>0.64-1.89</t>
  </si>
  <si>
    <t>1.92-3.08</t>
  </si>
  <si>
    <t>0.60-6.9</t>
  </si>
  <si>
    <t xml:space="preserve">0.28-0.75 </t>
  </si>
  <si>
    <t>MLR</t>
  </si>
  <si>
    <t>undisturbed/disturbed</t>
  </si>
  <si>
    <t>Sand, Clay, Silt, Bulk Density</t>
  </si>
  <si>
    <t>%, %, %, g.cm⁻³</t>
  </si>
  <si>
    <t>FC  (cm³.cm⁻³) = (0.119 * Sand + 0.410 * Clay + 0.396 * Silt + 6.242 * BD)/100</t>
  </si>
  <si>
    <t>Sand, Clay, Silt</t>
  </si>
  <si>
    <t>%, %, %</t>
  </si>
  <si>
    <t>FC (cm3/cm3) = (0.208 * Sand + 0.474 * Clay + 0.456 * Silt)/100</t>
  </si>
  <si>
    <t>Sand, Clay</t>
  </si>
  <si>
    <t>FC  (cm³.cm⁻³) = (0.245 * Sand + 0.607 * Clay)/100</t>
  </si>
  <si>
    <t>PWP (cm³.cm⁻³) = (- 0.124 * Sand + 0.156 * Clay + 0.060 * Silt + 10.811 * BD + 5.517 * TP)/100</t>
  </si>
  <si>
    <t>PWP (cm³.cm⁻³) = (- 0.071 * Sand + 0.210 * Clay + 0.113 * Silt + 8.803 * BD)/100</t>
  </si>
  <si>
    <t xml:space="preserve">Sand, Clay, Silt </t>
  </si>
  <si>
    <t>PWP (cm³.cm⁻³) = (0.054* Sand + 0.300 * Clay + 0.196 * Silt)/100</t>
  </si>
  <si>
    <t>PWP (cm³.cm⁻³) = (0.070 * Sand + 0.358 * Clay)/100</t>
  </si>
  <si>
    <t>Andrade and Stone (2011)</t>
  </si>
  <si>
    <t>Andrade, R.S, Stone, L.F., 2011. Estimativa da umidade na capacidade de campo em solos sob Cerrado. Rev. Bras. Eng. Agr. Amb. 15,111-116</t>
  </si>
  <si>
    <t>2011</t>
  </si>
  <si>
    <t>Peer-reviewed articles</t>
  </si>
  <si>
    <t>Geoenvironmental Unit</t>
  </si>
  <si>
    <t>Amapá, Maranhão, Piauí, Rondônia, Distrito Federal, Goiás, Mato Grosso, Mato Grosso do Sul, Tocantins, Bahia</t>
  </si>
  <si>
    <t>Cerrado of the Midwest, North and Northeast regions of Brazil.</t>
  </si>
  <si>
    <t>flux</t>
  </si>
  <si>
    <t>g.g⁻¹</t>
  </si>
  <si>
    <t>FC (g.g⁻¹) = 0.0023 * Clay + 0.2192</t>
  </si>
  <si>
    <t>Silt, Clay</t>
  </si>
  <si>
    <t>FC (g.g⁻¹) = 0.0019 * Clay + 0.0024 * Silt + 0.2143</t>
  </si>
  <si>
    <t>Clay, Organic Matter</t>
  </si>
  <si>
    <t>FC (g.g⁻¹) = 0.0020 * Clay + 0.0145 * OM + 0.2025</t>
  </si>
  <si>
    <t>Clay, Silt,  Organic Matter</t>
  </si>
  <si>
    <t>FC (g.g⁻¹) = 0.0018 * Clay + 0.0019 * Silt + 0.0111 * OM + 0.2026</t>
  </si>
  <si>
    <t>m³.m⁻³</t>
  </si>
  <si>
    <t>Clay, Silt, Sand, Organic Matter</t>
  </si>
  <si>
    <t>%, %, %, %</t>
  </si>
  <si>
    <t>FC (m³.m⁻³) = 0.0026 * Clay + 0.0025 * Silt + 0.0011 * Sand + 0.0108 * OM + 0.1253</t>
  </si>
  <si>
    <t>FC (m³.m⁻³) = 1.0167 * θi - 0.0418</t>
  </si>
  <si>
    <t>2242</t>
  </si>
  <si>
    <t>Flex point of SWRC, Total Porosity</t>
  </si>
  <si>
    <t>m³.m⁻³, m³.m⁻³</t>
  </si>
  <si>
    <t>FC (m³.m⁻³) = 1.5663 * θi - 0.5207 * TP - 0.0063</t>
  </si>
  <si>
    <t>Flex point of SWRC, Total Porosity, S index</t>
  </si>
  <si>
    <t>m³.m⁻³, m³.m⁻³, -</t>
  </si>
  <si>
    <t>FC (m³.m⁻³) = 1.4345 * θi - 0.4038 * TP  - 0.1365 * S - 0.0036</t>
  </si>
  <si>
    <t>Flex point of SWRC, Total Porosity, S index, Bulk Density</t>
  </si>
  <si>
    <t>m³.m⁻³, m³.m⁻³, -, Mg.m⁻³</t>
  </si>
  <si>
    <t>FC (m³.m⁻³) = 1.4476 * θi - 0.4129 * TP - 0.1498 * S - 0.0099 * BD  + 0.0095</t>
  </si>
  <si>
    <t xml:space="preserve">Andrade et al. (2020) </t>
  </si>
  <si>
    <t xml:space="preserve">Andrade, F.H.N, Almeida C.D.G.C, Almeida, B.G, Albuquerque, J.A; Mantovanelli, B.C;  Araújo, J.C., 2020. Atributos físico-hídricos do solo via funções de pedotransferência em solos dos tabuleiros costeiros de Pernambuco. Irriga. 25,69-86. </t>
  </si>
  <si>
    <t>Brazilian Coastal Plain</t>
  </si>
  <si>
    <t>10</t>
  </si>
  <si>
    <t>Bulk Density, Mesoporosity, Clay</t>
  </si>
  <si>
    <t>g.cm⁻³, cm³.cm⁻³, g.kg⁻¹</t>
  </si>
  <si>
    <t>FC (g.g⁻¹) = 0.256931 - 0.261746 * Meso + 0.000104958 * (Clay*10) - 0.0942794 * BD</t>
  </si>
  <si>
    <t>6-43.94</t>
  </si>
  <si>
    <t xml:space="preserve">1.29-1.81 </t>
  </si>
  <si>
    <t>0.03-0.25</t>
  </si>
  <si>
    <t>Available water capacity [(FC-PWP)*Bulk Density*Soil Depth]</t>
  </si>
  <si>
    <t>yes</t>
  </si>
  <si>
    <t>g.g-1</t>
  </si>
  <si>
    <t xml:space="preserve">Bulk Density, Mesoporosity, Sand </t>
  </si>
  <si>
    <t>PWP (g.g⁻¹) = 0.241249 - (0.000117723 * Sand*10) - 0.152483 * Meso - 0.046851 * BD</t>
  </si>
  <si>
    <t xml:space="preserve">49.79-88.08 </t>
  </si>
  <si>
    <t>Arruda et al. (1987)</t>
  </si>
  <si>
    <t xml:space="preserve">Arruda, F.B, Zullo Jr J., Oliveira, J.B.. 1987. Parâmetros de solo para o cálculo da água disponível com base na textura do solo. Rev. Bras. Cienc. Solo. 11,11–15. </t>
  </si>
  <si>
    <t>São Paulo</t>
  </si>
  <si>
    <t>Irrigated soils</t>
  </si>
  <si>
    <t>FC (g.g⁻¹) = (9.93029 + 0.289568 * (Silt + Clay))/100</t>
  </si>
  <si>
    <t>~10-92</t>
  </si>
  <si>
    <t>Other 15 FC PTFs were predicted but with lower R2 values</t>
  </si>
  <si>
    <t>PWP (g.g⁻¹) = (1.07387 + 0.271212 * (Silt + Clay))/100</t>
  </si>
  <si>
    <t>Other 15 PWP PTFs were predicted but with lower R2 values</t>
  </si>
  <si>
    <t>FC (g.g⁻¹) = (6.71198*exp(0.0428* (Silt + Clay) - 0.000349 * (Silt + Clay) **2 + 0.000000668 * (Silt + Clay) **3))/100</t>
  </si>
  <si>
    <t>PWP (g.g⁻¹) = (0.23662 * (Silt + Clay) ** (1.20408 - 0.0872025 * log(Silt + Clay)))/100</t>
  </si>
  <si>
    <t>Assad et al. (2001)</t>
  </si>
  <si>
    <t xml:space="preserve">Assad, M.L.L, Sans, L.M.A, Assad, E.D, Zullo Junior, J., 2001. Relação entre água retida e conteúdo de areia total em solos brasileiros. Revista Brasileira de Agrometeorologia. 3,588-596.  </t>
  </si>
  <si>
    <t>National</t>
  </si>
  <si>
    <t>Espírito Santo, São Paulo, Minas Gerais, Bahia, Paraná</t>
  </si>
  <si>
    <t>Soil profiles most commonly used in Brazilian agricultural production systems</t>
  </si>
  <si>
    <t>% (volume)</t>
  </si>
  <si>
    <t>FC (m³.m⁻³) = (39.07988535 - 0.04098682 * (Sand) ** 1.455456594)/100</t>
  </si>
  <si>
    <t>9.5-83.4</t>
  </si>
  <si>
    <t>Available water content (FC-PWP)</t>
  </si>
  <si>
    <t>undisturbed</t>
  </si>
  <si>
    <t>135</t>
  </si>
  <si>
    <t xml:space="preserve">Sand </t>
  </si>
  <si>
    <t>PWP (m³.m⁻³)  = ((26.16995195 - 0.04098682 * Sand * ln (Sand))/100</t>
  </si>
  <si>
    <t>Balbino et al. (2004)</t>
  </si>
  <si>
    <t xml:space="preserve">Balbino, L.C., Bruand, A., Cousin, I., Brossard, M., Quétin, P., Grimaldi, M., 2004. Change in the hydraulic properties of a Brazilian clay Ferralsol on clearing for pasture. Geoderma. 120,297-307. </t>
  </si>
  <si>
    <t>Goiás</t>
  </si>
  <si>
    <t>Cerrado</t>
  </si>
  <si>
    <t>PWP (g.g⁻¹) = (0.287 * Clay + 1.4)/100</t>
  </si>
  <si>
    <t>66.9-79.2</t>
  </si>
  <si>
    <t>57</t>
  </si>
  <si>
    <t>2004</t>
  </si>
  <si>
    <t>FC (g.g⁻¹) = (0.331 * (Clay) + 8.3)/100</t>
  </si>
  <si>
    <t>40</t>
  </si>
  <si>
    <t>FC (g.g⁻¹) = (0.330 * (Clay) + 5.8)/100</t>
  </si>
  <si>
    <t>43</t>
  </si>
  <si>
    <t>Bortoline and Albuquerque (2018)</t>
  </si>
  <si>
    <t>Bortolini, D., Albuquerque, J.A. Estimation of the retention and availability of water in soils of the State of Santa Catarina. Rev. Bras. Cienc. Solo. . 2018;42:e0170250</t>
  </si>
  <si>
    <t xml:space="preserve">Santa Catarina </t>
  </si>
  <si>
    <t>Clay, Silt, Organic Carbon</t>
  </si>
  <si>
    <t>g.kg⁻¹, g.kg⁻¹, g.kg⁻¹</t>
  </si>
  <si>
    <t xml:space="preserve">1.4-78.9 </t>
  </si>
  <si>
    <t>1.2 - 58.1</t>
  </si>
  <si>
    <t>0.4 - 14</t>
  </si>
  <si>
    <t>soil depth</t>
  </si>
  <si>
    <t>surface horizon</t>
  </si>
  <si>
    <t>m3.m-3</t>
  </si>
  <si>
    <t>Clay, Silt, Organic Carbon, Plasticity Limit</t>
  </si>
  <si>
    <t>g.kg⁻¹, g.kg⁻¹, g.kg⁻¹, g.g⁻¹</t>
  </si>
  <si>
    <t>0.16 - 0.57</t>
  </si>
  <si>
    <t>Clay, Silt, Organic Carbon, Specific Surface</t>
  </si>
  <si>
    <t>g.kg⁻¹, g.kg⁻¹, g.kg⁻¹, m².g⁻¹</t>
  </si>
  <si>
    <t>33 - 198</t>
  </si>
  <si>
    <t>Clay, Silt, Organic Carbon, Microporosity</t>
  </si>
  <si>
    <t>g.kg⁻¹, g.kg⁻¹, g.kg⁻¹, m³.m⁻³</t>
  </si>
  <si>
    <t>0.14 - 0.79</t>
  </si>
  <si>
    <t>ANN</t>
  </si>
  <si>
    <t>not clear</t>
  </si>
  <si>
    <t>yes (crossvalidation)</t>
  </si>
  <si>
    <t xml:space="preserve">33 - 198 </t>
  </si>
  <si>
    <t xml:space="preserve">0.14 - 0.79 </t>
  </si>
  <si>
    <t>RT</t>
  </si>
  <si>
    <t xml:space="preserve">2.2 - 84 </t>
  </si>
  <si>
    <t>1.9 - 51.5</t>
  </si>
  <si>
    <t>0.1 - 2.4</t>
  </si>
  <si>
    <t>subsurface horizon</t>
  </si>
  <si>
    <t>2.2 - 85</t>
  </si>
  <si>
    <t>1.9 - 51.6</t>
  </si>
  <si>
    <t>0.11 - 0.60</t>
  </si>
  <si>
    <t>2.2 - 86</t>
  </si>
  <si>
    <t>1.9 - 51.7</t>
  </si>
  <si>
    <t>60 - 239</t>
  </si>
  <si>
    <t>2.2 - 87</t>
  </si>
  <si>
    <t>1.9 - 51.8</t>
  </si>
  <si>
    <t>0.14 - 0.77</t>
  </si>
  <si>
    <t>2.2 - 88</t>
  </si>
  <si>
    <t>1.9 - 51.9</t>
  </si>
  <si>
    <t>2.2 - 89</t>
  </si>
  <si>
    <t>1.9 - 51.10</t>
  </si>
  <si>
    <t>2.2 - 90</t>
  </si>
  <si>
    <t>1.9 - 51.11</t>
  </si>
  <si>
    <t>2.2 - 91</t>
  </si>
  <si>
    <t>1.9 - 51.12</t>
  </si>
  <si>
    <t>2.2 - 92</t>
  </si>
  <si>
    <t>1.9 - 51.13</t>
  </si>
  <si>
    <t>2.2 - 93</t>
  </si>
  <si>
    <t>1.9 - 51.14</t>
  </si>
  <si>
    <t>2.2 - 94</t>
  </si>
  <si>
    <t>1.9 - 51.15</t>
  </si>
  <si>
    <t>2.2 - 95</t>
  </si>
  <si>
    <t>1.9 - 51.16</t>
  </si>
  <si>
    <t>Bortoline (2016)</t>
  </si>
  <si>
    <t>Thesis</t>
  </si>
  <si>
    <t>cm³.cm⁻³</t>
  </si>
  <si>
    <t>-</t>
  </si>
  <si>
    <t>Class</t>
  </si>
  <si>
    <t>soil texture</t>
  </si>
  <si>
    <t>soil type</t>
  </si>
  <si>
    <t>lithology</t>
  </si>
  <si>
    <t>Coelho et al. (1998)</t>
  </si>
  <si>
    <t xml:space="preserve">Coelho, E.F., Conceição, M.A.F., Souza, V.A.B., 1998. Estimativa dos limites de disponibilidade de água em função da densidade global e da textura do solo. Rev. Ceres. 45,183-192. </t>
  </si>
  <si>
    <t>1998</t>
  </si>
  <si>
    <t>Mesoregion</t>
  </si>
  <si>
    <t>Minas Gerais, Piauí</t>
  </si>
  <si>
    <t>Floodplain and hillside soils</t>
  </si>
  <si>
    <t xml:space="preserve"> Bulk Density, Silt</t>
  </si>
  <si>
    <t>g.cm⁻³, %</t>
  </si>
  <si>
    <t>FC (g.g⁻¹) = (41.3580 - 16.6354 * BD + 0.4106 * Silt)/100</t>
  </si>
  <si>
    <t>clay</t>
  </si>
  <si>
    <t xml:space="preserve"> Bulk Density</t>
  </si>
  <si>
    <t>g.cm⁻³</t>
  </si>
  <si>
    <t>FC (g.g⁻¹) = ((13.2062 - 3.5344 * BD) / ln(BD))/100</t>
  </si>
  <si>
    <t>FC (g.g⁻¹) = (42.6737 - 363.9401 / Silt)/100</t>
  </si>
  <si>
    <t>FC (g.g⁻¹) = (-24.8766 + 2347.3300 / Silt)/100</t>
  </si>
  <si>
    <t>sandy clay loam</t>
  </si>
  <si>
    <t>FC (g.g⁻¹) = (5.8966 - 4.4623 * BD / ln(BD))/100</t>
  </si>
  <si>
    <t>clay loam</t>
  </si>
  <si>
    <t>PWP (g.g⁻¹) = (6.9214 - 3.4117 * BD / ln(BD))/100</t>
  </si>
  <si>
    <t>Da Costa (2012)</t>
  </si>
  <si>
    <t xml:space="preserve">Da Costa, A., 2012. Retenção e disponibilidade de água em solos de Santa Catarina: Avaliação e geração de funções de pedotransferência [dissertation]. Lages: Universidade do Estado de Santa Catarina. </t>
  </si>
  <si>
    <t>2012</t>
  </si>
  <si>
    <t>Dissertation</t>
  </si>
  <si>
    <t>kg.kg⁻¹,kg.kg⁻¹</t>
  </si>
  <si>
    <t>FC (m³.m-³) = 0.65 - 0.47 * (Sand/100) - 0.197 * (Clay/100)</t>
  </si>
  <si>
    <t>1.5-78.9</t>
  </si>
  <si>
    <t>1.2-58.1</t>
  </si>
  <si>
    <t>1.7-97.3</t>
  </si>
  <si>
    <t>0.52-1.74</t>
  </si>
  <si>
    <t>1.85-2.75</t>
  </si>
  <si>
    <t>1-24.3</t>
  </si>
  <si>
    <t>0.40-0.93</t>
  </si>
  <si>
    <t>0.3-30.3</t>
  </si>
  <si>
    <t>0.5-81.8</t>
  </si>
  <si>
    <t>0.2-20.8</t>
  </si>
  <si>
    <t>0-37.7</t>
  </si>
  <si>
    <t>Available water content (FC-PWP) and other PTFs available on original work</t>
  </si>
  <si>
    <t>cm3.cm-3</t>
  </si>
  <si>
    <t>yes (more than one validation was made, check the original work)</t>
  </si>
  <si>
    <t>Silt, Sand</t>
  </si>
  <si>
    <t>FC (m³.m-³) = 0.6 - 0.448 * (Sand/100) + 0.174 * (Silt/100)</t>
  </si>
  <si>
    <t>kg.kg⁻¹</t>
  </si>
  <si>
    <t>PWP (m³.m-³)  = 0.39 - 0.313 * (Sand/100)</t>
  </si>
  <si>
    <t xml:space="preserve">FC (m³.m-³)  = 0.56 - 0.356 * (Sand/100) </t>
  </si>
  <si>
    <t>2.2-84.1</t>
  </si>
  <si>
    <t>2.6-51.6</t>
  </si>
  <si>
    <t>1.1-95.0</t>
  </si>
  <si>
    <t>0.91-1.64</t>
  </si>
  <si>
    <t>2.17-2.80</t>
  </si>
  <si>
    <t>0.3-4.1</t>
  </si>
  <si>
    <t>0.49-0.74</t>
  </si>
  <si>
    <t>0-16.4</t>
  </si>
  <si>
    <t>0.2-87.3</t>
  </si>
  <si>
    <t>0.2-19.9</t>
  </si>
  <si>
    <t>0.2-22.7</t>
  </si>
  <si>
    <t>0-36.2</t>
  </si>
  <si>
    <t xml:space="preserve">FC (m³.m-³)  = 0.54 - 0.362 * (Sand/100) </t>
  </si>
  <si>
    <t>Sand, Silt</t>
  </si>
  <si>
    <t>PWP (m³.m-³)  = 0.34 - 0.239 * (Sand/100) + 0.172 * (Silt/100)</t>
  </si>
  <si>
    <t>FC (m³.m-³) = 0.54 - 0.347 * Sand/100</t>
  </si>
  <si>
    <t>1.5-84.1</t>
  </si>
  <si>
    <t>1.1-97.3</t>
  </si>
  <si>
    <t>1.85-2.8</t>
  </si>
  <si>
    <t>0.3-24.2</t>
  </si>
  <si>
    <t>0-30.3</t>
  </si>
  <si>
    <t>0.2-30.3</t>
  </si>
  <si>
    <t>surface and subsurface horizons</t>
  </si>
  <si>
    <t>FC (m³.m-³) = 0.52 - 0.349 * Sand/100</t>
  </si>
  <si>
    <t>PMP (m³.m-³) = 0.48 - 0.385 * Sand/100 - 0.137 * Silt/100</t>
  </si>
  <si>
    <t xml:space="preserve">FC (m³.m-³) = 0.49 - 0.375 * (Sand / 100) ** 2   </t>
  </si>
  <si>
    <t>FC (m³.m-³) = 0.46 - 0.368* (Sand / 100)** 2</t>
  </si>
  <si>
    <t>kg.kg⁻¹,kg.kg⁻¹, kg.kg⁻¹</t>
  </si>
  <si>
    <t>PWP (m³.m-³) = 0.17 + 0.974 * (Silt /100) * (Clay / 100) + 0.563 * (Sand / 100) * (Clay / 100) - 0.139 * (Sand / 100) ** 2</t>
  </si>
  <si>
    <t>kg.kg⁻¹, kg.kg⁻¹</t>
  </si>
  <si>
    <t xml:space="preserve">FC (m³.m-³) = 0.5 - 7.848 * ((Sand / 100) ** 2) * ((Silt / 100) ** 2) - 0.496 * ((Sand / 100) ** 2) + 0.132 * (Sand / 100) ** 0.5 </t>
  </si>
  <si>
    <t xml:space="preserve">FC (m³.m-³) = 0.47 -8.98 * ((Sand / 100) **2) * ((Silt / 100) ** 2) - 0.527 * ((Sand / 100) ** 2) + 0.162 * ((Sand / 100) ** 0.5) </t>
  </si>
  <si>
    <t xml:space="preserve">PWP (m³.m-³) = -0.6 - 0.564* ((Clay / 100) ** 2) + 1.46 * ((Clay / 100) ** 0.5) - 0.0773 *1/((Clay / 100) ** (-0.5)) </t>
  </si>
  <si>
    <t>FC (m³.m-³) = 0.48 + 0.0187*1/((Silt/100)**0.5) - 0.477*(Sand/100)**2</t>
  </si>
  <si>
    <t>Sand, Silt, Clay</t>
  </si>
  <si>
    <t>FC (m³.m-³) = 0.39 + 1.328*((Silt/100)**2)*((Clay/100)**2) - 0.225*(Clay/100)**2 -0.228*ln((Silt/100)**0.5) - 0.753*(Sand/100)**2</t>
  </si>
  <si>
    <t>PMP (m³.m-³) = 0.32 - 0.132*ln((Silt/100)**0.5) - 0.552*(Sand/100)**2</t>
  </si>
  <si>
    <t>Sand, Organic Matter</t>
  </si>
  <si>
    <t>kg.kg⁻¹, g.kg⁻¹</t>
  </si>
  <si>
    <t>FC (m³.m⁻³) = 0.44 - 0.267 * (Sand / 100) + 0.0014 * (OM * 10)</t>
  </si>
  <si>
    <t>FC (m³.m⁻³) = 0.41 - 0.266 * (Sand / 100) + 0.0013 * (OM * 10)</t>
  </si>
  <si>
    <t>PWP (m³.m⁻³) = 0.35 - 0.278 * (Sand / 100) + 0.00082 * (OM * 10)</t>
  </si>
  <si>
    <t>FC (m³.m⁻³) = 0.56 - 0.356 * (Sand / 100)</t>
  </si>
  <si>
    <t>FC (m³.m⁻³) = 0.54 - 0.362 * (Sand / 100)</t>
  </si>
  <si>
    <t>PWP (m³.m⁻³) = 0.34 - 0.239 * (Sand / 100)+ 0.172 * (Clay/100)</t>
  </si>
  <si>
    <t>kg.kg⁻¹,g.kg⁻¹</t>
  </si>
  <si>
    <t>FC (m³.m⁻³) = 0.52 - 0.29*(Sand/100) + 0.00077 * (OM*10)</t>
  </si>
  <si>
    <t>FC (m³.m⁻³) = 0.50 - 0.334*(Sand/100) + 0.00061 * (OM*10)</t>
  </si>
  <si>
    <t>PWP (m³.m⁻³) = 0.48 - 0.385 * (Sand / 100) - 0.1368 * (Silt/100)</t>
  </si>
  <si>
    <t>Sand, Silt, Clay, OM</t>
  </si>
  <si>
    <t>kg.kg⁻¹, kg.kg⁻¹, kg.kg⁻¹, g.kg⁻¹</t>
  </si>
  <si>
    <t>FC (m³.m⁻³) = 0.41 + 0.00464*(Sand/100)*(OM*10) + 2.765*((Silt/100)**2)*((Clay/100)**2) - 2.545*((Sand/100)**2)*((Silt/100)**2) -0.334*((Sand/100)**2) - 0.00132*1/(Sand/100)</t>
  </si>
  <si>
    <t>FC (m³.m⁻³) = 0.47 + 0.00451*(Sand/100)*(OM*10) + 4.339*((Silt/100)**2)*((Clay/100)**2) -0.224*((Silt/100)**0.5) -0384*((Sand/100)**2) -000201*1/(Sand/100)</t>
  </si>
  <si>
    <t>Sand, Silt, OM</t>
  </si>
  <si>
    <t>kg.kg⁻¹, kg.kg⁻¹, g.kg⁻¹</t>
  </si>
  <si>
    <t>PMP (m³.m⁻³) = 036 + 0.00316*(Sand/100)*(OM*10) -4405*((Sand/100)**2)*((Silt/100)**2) -0.368*(Sand/100)**2</t>
  </si>
  <si>
    <t>FC (m³.m⁻³) = 0.38 + 0.00061*1000/((OM*10)**0.5) + 0025*(Sand/100)*(OM*10) -9.883*((Sand/100)**2)*((Silt/100)**2) -0.325*(Sand/100) -0.337*(Sand/100)**2</t>
  </si>
  <si>
    <t>FC (m³.m⁻³) = 0.38 + 0.00046*1000/((OM*10)**0.5) + 0.019*(Sand/100)*(OM*10) -12.693*((Sand/100)**2)*((Silt/100)**2) -0.603*(Sand/100)**2</t>
  </si>
  <si>
    <t>PMP (m³.m⁻³) = -0.60 - 0.564*((Clay/100)**2) + 1.46*((Clay/100)**0.5) + 0.077*1/((Clay/100)**0.5)</t>
  </si>
  <si>
    <t>FC (m³.m⁻³) = 0.55 + 0.000005*((OM*10)**2) -0.003*(Silt/100)*(OM*10) + 0.00314*(Sand/100)*(OM*10) -6.408*((Sand/100)**2)*((Silt/100)**2) -0.459*(Sand/100)**2</t>
  </si>
  <si>
    <t>FC (m³.m⁻³) = 0.54 + 0.00001*((OM*10)**2) -0.00308*(Silt/100)*(OM*10) + 0.00309*(Sand/100)*(OM*10) -7.043*((Sand/100)**2)*((Silt/100)**2) -0.472*(Sand/100)**2</t>
  </si>
  <si>
    <t>Silt, Clay, OM</t>
  </si>
  <si>
    <t>PMP (m³.m⁻³) = -0.09 + 0.0033*(OM*10) -0.0087*(Silt/100)*(OM*10) + 1.785*((Silt/100)**2)*((Clay/100)**2) + 0.632*((Clay/10)**0.5)</t>
  </si>
  <si>
    <t xml:space="preserve">kg.kg⁻¹, g.kg⁻¹ </t>
  </si>
  <si>
    <t>FC (m³.m⁻³) = 0.44- 0.267 * (Sand / 100) + 0.0014 * (OM * 10)</t>
  </si>
  <si>
    <t>Sand, Total Porosity, Organic Matter</t>
  </si>
  <si>
    <t xml:space="preserve">kg.kg⁻¹,cm³.cm⁻³, g.kg⁻¹ </t>
  </si>
  <si>
    <t>FC (m³.m⁻³) = 0.61 - 0.315 * (Sand / 100) - 0.334 * TP + 0.0017 * (OM * 10)</t>
  </si>
  <si>
    <t>PWP (m³.m⁻³) = 0.54 - 0.327 * (Sand / 100) - 0.338 * TP + 0.0012 * (OM * 10)</t>
  </si>
  <si>
    <t>Sand, Particle Density</t>
  </si>
  <si>
    <t>kg.kg⁻¹, g.cm⁻³</t>
  </si>
  <si>
    <t xml:space="preserve">FC (m³.m⁻³) = 0.9 - 0.354 * (Sand / 100) - 0.14 * PD </t>
  </si>
  <si>
    <t xml:space="preserve">FC (m³.m⁻³) = 0.89 - 0.36 * (Sand / 100) - 0.142 * PD </t>
  </si>
  <si>
    <t>Sand, Clay, Particle Density</t>
  </si>
  <si>
    <t>kg.kg⁻¹, kg.kg⁻¹, g.cm⁻³</t>
  </si>
  <si>
    <t>PWP (m³.m⁻³) = 0.63 - 0.244 * (Sand / 100) + 0.164 * Clay/100 - 0.114* PD</t>
  </si>
  <si>
    <t>Sand, Bulk Density, Particle Density,Organic Matter</t>
  </si>
  <si>
    <t>kg.kg⁻¹, g.cm⁻³, g.cm⁻³, g.kg⁻¹</t>
  </si>
  <si>
    <t>FC (m³.m⁻³) = 0.79 - 0.37*(Sand/100) + 0.0895*(BD) - 0.1477*(PD) + 0.00069*(OM*10)</t>
  </si>
  <si>
    <t>FC (m³.m⁻³) = 0.96 -0.346*(Sand/100) - 0.179*(PD)</t>
  </si>
  <si>
    <t>Sand, Silt, Particle Density, Total Porosity, Organic Matter</t>
  </si>
  <si>
    <t xml:space="preserve">kg.kg⁻¹, kg.kg⁻¹, g.cm⁻³, cm³.cm⁻³,  g.kg⁻¹ </t>
  </si>
  <si>
    <t>PWP (m³.m⁻³) = 1.03 -0.45*(Sand/100) - 0.173*(Silt/100) - 0.129*(PD) -0.401*TP  + 0.00049*(OM*10)</t>
  </si>
  <si>
    <t>Total Porosity, Sand, Bulk Density, Particle Density, Organic Matter</t>
  </si>
  <si>
    <t xml:space="preserve">cm³.cm⁻³, kg.kg⁻¹, g.cm⁻³, g.cm⁻³, g.kg⁻¹ </t>
  </si>
  <si>
    <t>FC (m³.m⁻³) = 0.62 -0.462*(TP**2) -0.295*(Sand/100)*(BD) + 0.00059*(OM*10)*(PD) + 0.00227*(Sand/100)*(OM*10) - 0.00002*1/((Sand/100)**2)</t>
  </si>
  <si>
    <t>Total Porosity, Sand, Silt, Bulk Density, Particle Density, Organic Matter</t>
  </si>
  <si>
    <t xml:space="preserve">cm³.cm⁻³, kg.kg⁻¹,  kg.kg⁻¹, g.cm⁻³, g.cm⁻³, g.kg⁻¹ </t>
  </si>
  <si>
    <t>FC (m³.m⁻³) = 0.65 -0.586*(TP**2) - 0.322*(Sand/100)*(BD) + 0.00047*(OM*10)*(PD) + 0.00345*(Sand/100)*(OM*10) -2.089*((Sand/100)**2)*((Silt/100)-**2) - 0.00003*1/((Sand/100)**2)</t>
  </si>
  <si>
    <t>Total Porosity, Sand, Silt, Bulk Density, Organic Matter</t>
  </si>
  <si>
    <t xml:space="preserve">cm³.cm⁻³, kg.kg⁻¹,  kg.kg⁻¹, g.cm⁻³, g.kg⁻¹ </t>
  </si>
  <si>
    <t xml:space="preserve">PWP (m³.m⁻³) = 0.58 - 0.545*(TP**2) - 0.33*(Sand/100)*(BD) + 0.00454*(Sand/100)*(OM*10) -3.195*((Sand/100)**2)*((Silt/100)**2) </t>
  </si>
  <si>
    <t>Sand, Silt, Clay, Organic Matter, Bulk Density</t>
  </si>
  <si>
    <t xml:space="preserve">kg.kg⁻¹, kg.kg⁻¹,  kg.kg⁻¹, g.kg⁻¹, g.cm⁻³, </t>
  </si>
  <si>
    <t>FC (m³.m⁻³) = 0.40 -0.39596*(Sand/100)*(BD) + 0.00049*1000/((OM*10)**0.5) + 0.01929*(Sand/100)*(OM*10) + 0.347*(Sand/100)*(Clay/100) -7.659*((Sand/100)**2)*((Silt/100)**2)</t>
  </si>
  <si>
    <t>Sand, Silt, Particle Density, Organic Matter</t>
  </si>
  <si>
    <t xml:space="preserve">kg.kg⁻¹,  kg.kg⁻¹, g.cm⁻³,g.kg⁻¹ </t>
  </si>
  <si>
    <t>FC (m³.m⁻³) = 0.36 -0.109*(Sand/100)*(PD) + 0.00061*1000/((OM*10)**0.5) + 0.02325*(Sand/100)*(OM*10) -10.73*((Sand/100)**2)*((Silt/100)**2) - 0.383*(Sand/100)**2</t>
  </si>
  <si>
    <t>PWP (m³.m⁻³) = -0.60 -0.564*((Clay/100)**2) + 1.46*((Clay/100)**0.5) + 0.0773*1/((Clay/100)**0.5)</t>
  </si>
  <si>
    <t>Sand, Silt, Clay, Bulk Density, Particle Density</t>
  </si>
  <si>
    <t>kg.kg⁻¹, kg.kg⁻¹,  kg.kg⁻¹, g.cm⁻³, g.cm⁻³</t>
  </si>
  <si>
    <t>FC (m³.m⁻³) = 2.63 - 0.46*(BD**0.5) - 9.241*1/(PD) + 11.633*1/(PD**2) + 0.545*(Silt*/100)*(BD) - 0.07*(Sand/100)*(BD) - 0.444*(Clay/100)**2</t>
  </si>
  <si>
    <t>Silt, Clay, Bulk Density, Organic Matter</t>
  </si>
  <si>
    <t xml:space="preserve">kg.kg⁻¹,  kg.kg⁻¹, g.cm⁻³, g.kg⁻¹ </t>
  </si>
  <si>
    <t>FC (m³.m⁻³) = 0.33 - 0.1*(BD**2) + 0.654*(Silt/100)*(BD) + 0.0000038*((OM*10)**2) -0.0027*(Silt/100)*(OM*10) + 0.003*(Silt/100)*(OM*10) - 0.393*(Clay/100)**2</t>
  </si>
  <si>
    <t>PWP (m³.m⁻³) = -0.43 + 0.468*(Silt/100)*(BD) + 0.64*(Silt/100)*(TP) + 0.0725*ln(1000/((OM*10)**0.5)) + 0.0047*(Sand/100)*(OM*10)</t>
  </si>
  <si>
    <t>Sand, Silt, Fine Sand, Very Coarse Sand, Total Porosity, Organic Matter</t>
  </si>
  <si>
    <t xml:space="preserve">kg.kg⁻¹,  kg.kg⁻¹, kg.kg⁻¹,  kg.kg⁻¹, cm³.cm⁻³, g.kg⁻¹ </t>
  </si>
  <si>
    <t>FC (m³.m⁻³) = 0.56 + 0.014*(OM*10)*(FS/100) + 0.00578*(OM*10)*(VCS/100) -0.261*(TP**2) + 0.0000038*((OM*10)**2) -4.028*((Sand/100)**2)*((Silt/100)**2) - 0.534*(Sand/100)**2</t>
  </si>
  <si>
    <t>Sand, Silt, Fine Sand, Very Coarse Sand, Bulk Density, Organic Matter</t>
  </si>
  <si>
    <t xml:space="preserve">kg.kg⁻¹,  kg.kg⁻¹, kg.kg⁻¹,  kg.kg⁻¹, g.cm⁻³, g.kg⁻¹ </t>
  </si>
  <si>
    <t xml:space="preserve">FC (m³.m⁻³) = 0.58 + 0.013*(OM*10)*(FS/100) + 0.00686*(OM*10)*(VCS/100) - 0.14968*1/BD + 0.0000039*((OM*10)**2) -4.08*((Sand/100)**2)*((Silt/100)**2) -0.515*(Sand/100)**2 </t>
  </si>
  <si>
    <t>Sand, Silt, Fine Sand, Bulk Density, Organic Matter</t>
  </si>
  <si>
    <t xml:space="preserve">kg.kg⁻¹,  kg.kg⁻¹, kg.kg⁻¹, g.cm⁻³, g.kg⁻¹ </t>
  </si>
  <si>
    <t>PWP (m³.m⁻³) = 0.50 + 0.169*(Sand/100)*(FS/100) -0.374*((1-BD/2.65))**2 + 0.00478*(Sand/100)*(OM*10) -5.45*((Sand/100)**2)*((Silt/100)**2) - 0.586*(Sand/100)**2</t>
  </si>
  <si>
    <t>Sand, Silt, Fine Sand, Medium Sand, Very Coarse Sand, Organic Matter</t>
  </si>
  <si>
    <t xml:space="preserve">kg.kg⁻¹,  kg.kg⁻¹, kg.kg⁻¹, kg.kg⁻¹, kg.kg⁻¹, g.kg⁻¹ </t>
  </si>
  <si>
    <t>FC (m³.m⁻³) = 0.33 + 0.731*(Sand/100)*(FS/100) + 0.005*1/((MS/100)**0.5) - 0.002*1/((VCS/100)**0.5) + 0.000628*1000/((OM*10)**0.5) + 0,029*(Sand/100)*(OM*10) -11.555*((Sand/100)**2)*((Silt/100)**2) -1.144*(Sand/100)**2</t>
  </si>
  <si>
    <t>Sand, Silt, Fine Sand, Medium Sand, Very Coarse Sand, Bulk Density, Organic Matter</t>
  </si>
  <si>
    <t xml:space="preserve">kg.kg⁻¹,  kg.kg⁻¹, kg.kg⁻¹,  kg.kg⁻¹, kg.kg⁻¹, g.cm⁻³, g.kg⁻¹ </t>
  </si>
  <si>
    <t xml:space="preserve">FC (m³.m⁻³) = 0.41 + 0.724*(Sand/100)*(FS/100) + 0.00532*1/((MS/100)**0.5) -0.00256*1/((VCS/100)**0.5) - 0.115*1/BD + 0.000621*1000/((OM*10)**0.5) + 0.0292*(Sand/100)*(OM*10) -12.86*((Sand/100)**2)*((Silt/100)**2) </t>
  </si>
  <si>
    <t>Sand, Silt, Clay, Very Coarse Sand, Bulk Density, Organic Matter</t>
  </si>
  <si>
    <t xml:space="preserve">kg.kg⁻¹,  kg.kg⁻¹, kg.kg⁻¹, kg.kg⁻¹, g.cm⁻³, g.kg⁻¹ </t>
  </si>
  <si>
    <t>PWP (m³.m⁻³) = -0.17 - 1.746*(Sand/100)*(VCS/100) + 0.0491*(OM*10)*(VCS/10) -0.652*1/(BD**2) + 1.539*((1-BD/2.65)**2) + 0.00675*(OM*10) - 0.0147*(Silt/100)*(OM*10) -1.709*(Silt/100)*(Clay/100)</t>
  </si>
  <si>
    <t>Sand, Silt, Organic Matter</t>
  </si>
  <si>
    <t xml:space="preserve">kg.kg⁻¹,  kg.kg⁻¹, g.kg⁻¹ </t>
  </si>
  <si>
    <t>FC (m³.m⁻³) = 0.56 + 0.0000091*(OM*10)**2 -0.00274*(Sand/100)*(OM*10) -5.062*((Sand/100)**2)*((Silt/100)**2) -0.429*(Sand/100)**2</t>
  </si>
  <si>
    <t>FC (m³.m⁻³) = 0.58 + 0.223*(Sand/100)*(FS/100) -0.0669*1/(BD**2) + 0.0000049*((OM*10)**2) -0.00248*(Silt/100)*(OM*10) + 0.005*(Sand/100)*(OM*10) -6.858*((Sand/100)**2)*((Silt/100)**2) - 0.6761*(Sand/100)**2</t>
  </si>
  <si>
    <t>Silt, Clay, Coarse Sand, Bulk Density, Organic Matter</t>
  </si>
  <si>
    <t>PWP (m³.m⁻³) = 0.18 + 0.00892*(OM*10)*(CS/100) -0.06892*1/(BD**2) -0.00486*(Silt/100)*(OM*10) + 0.00508*(Silt/100)*(OM*10) + 2.222*(Clay/100) -1.112*((Clay/100)**2) -0.793*((Clay/100)**0.5)</t>
  </si>
  <si>
    <t>Dionizio and Costa (2019)</t>
  </si>
  <si>
    <t xml:space="preserve">Dionízio, E.A., 2019. Costa, M.H. Influence of land use and land cover on hydraulic physical soil properties at the cerrado agricultural frontier. Agriculture. 24, 9010024. </t>
  </si>
  <si>
    <t>Bahia</t>
  </si>
  <si>
    <t>Cerrado, Forest Formation and Rainfed Agriculture</t>
  </si>
  <si>
    <t>Total Porosity, Bulk Density, Coarse Sand</t>
  </si>
  <si>
    <t>cm³.cm⁻³, g.cm⁻³, %</t>
  </si>
  <si>
    <t>FC = 0.86625 - 0.01727 * CS - 0.21859 * BD - 0.85690 * TP</t>
  </si>
  <si>
    <t>Availabe PTFs for Ksat, soil air potential and Campbell parameter availabe on original work</t>
  </si>
  <si>
    <t>soil management</t>
  </si>
  <si>
    <t>irrigated agriculture</t>
  </si>
  <si>
    <t>Bulk Density</t>
  </si>
  <si>
    <t>FC (m³.m⁻³) = 0.46082 - 0.18014 * BD</t>
  </si>
  <si>
    <t>Cerrado formations</t>
  </si>
  <si>
    <t>Coarse sand, Bulk Density</t>
  </si>
  <si>
    <t>%, g.cm⁻³</t>
  </si>
  <si>
    <t>FC (m³.m⁻³) =  0.59324 - 0.014310 * CS + 0.18177 * BD</t>
  </si>
  <si>
    <t>pasture</t>
  </si>
  <si>
    <t xml:space="preserve">Coarse Sand, Bulk Density, Total Porosity </t>
  </si>
  <si>
    <t>%, g.cm⁻³, cm³.cm⁻³</t>
  </si>
  <si>
    <t>FC (m³.m⁻³) = 1.42937 - 0.28125 * CS - 0.46640 * BD - 1.00496 * TP</t>
  </si>
  <si>
    <t>forest</t>
  </si>
  <si>
    <t>FC (m³.m⁻³) = 2.84267 - 0.26601 * CS - 0.97267 * BD - 2.40257 * TP</t>
  </si>
  <si>
    <t>rainfed agriculture</t>
  </si>
  <si>
    <t>Bulk Density, Total Porosity</t>
  </si>
  <si>
    <t>g.cm⁻³, cm³.cm⁻³</t>
  </si>
  <si>
    <t>PWP (m³.m⁻³) = 0.5624 - 0.1561 * BD - 0.5720 * TP</t>
  </si>
  <si>
    <t xml:space="preserve">Bulk Density </t>
  </si>
  <si>
    <t>PWP (m³.m⁻³) = 0.24049 - 0.10555 * BD</t>
  </si>
  <si>
    <t>Coarse Sand</t>
  </si>
  <si>
    <t xml:space="preserve">PWP (m³.m⁻³) = 0.17058 - 0.14580 * CS </t>
  </si>
  <si>
    <t>PWP (m³.m⁻³) = 1.24529 - 0.21743 * CS - 0.43746 * BD - 0.99032 * TP</t>
  </si>
  <si>
    <t>%, g.cm⁻³, cm³/cm3</t>
  </si>
  <si>
    <t>PWP (m³.m⁻³) = 1.30028 - 0.20449 * CS - 0.40620 * BD - 1.12476 * TP</t>
  </si>
  <si>
    <t>Fernandes et al. (2008)</t>
  </si>
  <si>
    <t xml:space="preserve">Fernandes, R.B.A., Ruiz, H.A., Rocha, G.C., 2008. Funções de pedotransferência para estimativa da capacidade de campo e ponto de murcha permanente em solos. Anais - XVIII Reunião Brasileira de Manejo e Conservação do Solo e da Água. Teresina, Piauí. </t>
  </si>
  <si>
    <t>Minas Gerais, Bahia, Espírito Santo</t>
  </si>
  <si>
    <t>Fine Sand, Clay, Silt</t>
  </si>
  <si>
    <t>dag.kg⁻¹, dag.kg⁻¹, dag.kg⁻¹</t>
  </si>
  <si>
    <t>FC (kg.kg⁻¹) =  0.00807 + 0.004291 * Clay + 0.003186 * Silt + 0.000506 * FS</t>
  </si>
  <si>
    <t>4-74</t>
  </si>
  <si>
    <t>0-26</t>
  </si>
  <si>
    <t xml:space="preserve">Fine Sand, Clay, Silt </t>
  </si>
  <si>
    <t>PWP (kg.kg⁻¹) = 0.004705 + 0.00299 * Clay + 0.000642 * Silt- 0.000156 * FS</t>
  </si>
  <si>
    <t>6 - 66</t>
  </si>
  <si>
    <t>Gaiser et al. (2000)</t>
  </si>
  <si>
    <t xml:space="preserve">Gaiser, T., Graef, F., Cordeiro, JC.,2000. Water retention characteristics of soils with contrasting clay mineral composition in semi-arid tropical regions. Aust. J. Soil. Res. 38,523-526. </t>
  </si>
  <si>
    <t>Niger, Ceará, Piauí</t>
  </si>
  <si>
    <t>Soils that developed under semi-arid tropical conditions</t>
  </si>
  <si>
    <t>Silt, Clay, Organic Carbon</t>
  </si>
  <si>
    <t>%, %,  g.kg⁻¹</t>
  </si>
  <si>
    <t>FC (m³.m⁻³) = (0.115 * OC*10 + 0.620 Clay + 0.264 Silt)/100</t>
  </si>
  <si>
    <t>0.2-58.0</t>
  </si>
  <si>
    <t>0-54.0</t>
  </si>
  <si>
    <t>0.01-4.8</t>
  </si>
  <si>
    <t>clay activity</t>
  </si>
  <si>
    <t>non-low activity clay</t>
  </si>
  <si>
    <t>58</t>
  </si>
  <si>
    <t>FC (m³.m⁻³) = (0.333 * OC*10 + 0.581 Clay + 0.126 Silt)/100</t>
  </si>
  <si>
    <t>0.4-58.1</t>
  </si>
  <si>
    <t>0-47.6</t>
  </si>
  <si>
    <t>0-1.91</t>
  </si>
  <si>
    <t>low activity clay</t>
  </si>
  <si>
    <t>214</t>
  </si>
  <si>
    <t>50</t>
  </si>
  <si>
    <t xml:space="preserve">Silt, Clay, Organic Carbon </t>
  </si>
  <si>
    <t>FC (m³.m⁻³) =  (0.208 * OC*10 + 0.600 * Clay + 0.166 * Silt)/100</t>
  </si>
  <si>
    <t>0.2-5.1</t>
  </si>
  <si>
    <t>0-54</t>
  </si>
  <si>
    <t>433</t>
  </si>
  <si>
    <t>194</t>
  </si>
  <si>
    <t>PWP (m³.m⁻³) = (0.372 * Clay + 0.083 * Silt)/100</t>
  </si>
  <si>
    <t>305</t>
  </si>
  <si>
    <t>PWP (m³.m⁻³) = (0.086 *OC*10 + 0.338 * Clay + 0.047 * Silt)/100</t>
  </si>
  <si>
    <t>PWP (m³.m⁻³) = (0.088 *OC*10 + 0.340 * Clay + 0.057 * Silt)/100</t>
  </si>
  <si>
    <t>Giarola et al. (2002)</t>
  </si>
  <si>
    <t xml:space="preserve">Giarola, N.F.B., Silva A.P., Imhoff, S., 2002. Relações entre propriedades físicas e características de solos da região sul do Brasil. Rev. Bras. Cienc. Solo. . 26,885-893. </t>
  </si>
  <si>
    <t>Santa Catarina, Rio Grande do Sul</t>
  </si>
  <si>
    <t>FC (m³.m⁻³) = 0.081 + 0.005 * Silt + 0.004 * Clay</t>
  </si>
  <si>
    <t>6-81</t>
  </si>
  <si>
    <t>9.9-41.8</t>
  </si>
  <si>
    <t>Availabre PTFs for Bulk density, Particle Density, available water content on original work</t>
  </si>
  <si>
    <t xml:space="preserve">PWP (m³.m⁻³) = - 0.031 + 0.005 * Silt + 0.003 * Clay                        </t>
  </si>
  <si>
    <t>superficial horizon</t>
  </si>
  <si>
    <t>PWP (m³.m⁻³) =  0.024 + 0.005 * Silt + 0.003 * Clay</t>
  </si>
  <si>
    <t>subsuperficial horizon</t>
  </si>
  <si>
    <t>Guevara (2022)</t>
  </si>
  <si>
    <t>Guevara, M.D.F., 2022. Modelagem da retenção de água em solos sob clima subtropical usando funções
de pedotransferência e redes neurais artificiais [thesis]. Rio Grande do Sul: Universidade Federal de Pelotas.</t>
  </si>
  <si>
    <t>Rio Grande do Sul</t>
  </si>
  <si>
    <t>Pelotas River Watershed (PRW)</t>
  </si>
  <si>
    <t>Microporosity, Clay</t>
  </si>
  <si>
    <t>cm³.cm⁻³, %</t>
  </si>
  <si>
    <t>FC (cm³.cm⁻³) = 0.085+0.623 * MI + 0.002 * Clay</t>
  </si>
  <si>
    <t>4.72-45.88</t>
  </si>
  <si>
    <t>0.073-0.475</t>
  </si>
  <si>
    <t>PTF for saturated soil water content, θ1 kPa, θ100 kPa were also development</t>
  </si>
  <si>
    <t>FC (cm³.cm⁻³) = 0.059 + 0.641 * MI + 0.001  * Clay</t>
  </si>
  <si>
    <t>41</t>
  </si>
  <si>
    <t>Microporosity, Organic Carbon</t>
  </si>
  <si>
    <t>FC (cm³.cm⁻³) = 0.031 + 0.521 * MI + 0.021 * OC</t>
  </si>
  <si>
    <t>0.13-3.2</t>
  </si>
  <si>
    <t>PWP (cm³.cm⁻³) = - 0.005 + 0.422 * MI + 0.025 * OC</t>
  </si>
  <si>
    <t>Matric Potentials, Bulk Density, Organic Carbon, Micropoorosity, Clay, Curvature, Plane Curvature</t>
  </si>
  <si>
    <t>kPa, g.cm⁻³, %, cm³.cm⁻³, %, 1/m, 1/m</t>
  </si>
  <si>
    <t>0.81-1.73</t>
  </si>
  <si>
    <t>-23.1- 40.16</t>
  </si>
  <si>
    <t>-20.02-26.00</t>
  </si>
  <si>
    <t>Klein et al. (2010)</t>
  </si>
  <si>
    <t xml:space="preserve">Klein, V.A., Baseggio, M., Madalosso, T., Marcolin, C.D., 2010. Textura do solo e a estimativa do teor de água no ponto de murcha permanente com psicrômetro. Cienc. Rural. 40,1550-1556. </t>
  </si>
  <si>
    <t>Rio Grande do Sul, Santa Catarina</t>
  </si>
  <si>
    <t>g.kg⁻¹</t>
  </si>
  <si>
    <t>PWP (g/g) = 0.0003 * Clay*10 + 0.0118</t>
  </si>
  <si>
    <t>12.0 - 77.9</t>
  </si>
  <si>
    <t>100</t>
  </si>
  <si>
    <t xml:space="preserve">Silt, Clay </t>
  </si>
  <si>
    <t>PWP (g/g) = 0.0003 * (Clay+Silt)*10 + 0.0423</t>
  </si>
  <si>
    <t>7.6 - 89.0</t>
  </si>
  <si>
    <t>Marcolin (2009)</t>
  </si>
  <si>
    <t>Marcolin, C.D. 2009. Uso de Funções de pedotransferência entre atribituos físicos de solo sob plantio direto. 2009. 202p. Tese (Doutorado em Produção Vegetal) -Universidade de Passo Fundo, Passo Fundo, RS.</t>
  </si>
  <si>
    <t>Clay, Bulk Density</t>
  </si>
  <si>
    <t>g.kg⁻¹, g.cm⁻³</t>
  </si>
  <si>
    <t xml:space="preserve">FC (m³.m⁻³) = 0.47352559 + 0.00017979 * Clay*10 - 0.12025765 * BD </t>
  </si>
  <si>
    <t>12.7-77.9</t>
  </si>
  <si>
    <t>1.04-1.8</t>
  </si>
  <si>
    <t>Available PTFs for Maximum Bulk Density, Total Porosity, Penetration Resistance on da original work</t>
  </si>
  <si>
    <t xml:space="preserve">Organic Matter, Clay, Silt, Bulk Density </t>
  </si>
  <si>
    <t>g.kg⁻¹, g.kg⁻¹, g.kg⁻¹, g.cm⁻³</t>
  </si>
  <si>
    <t>PWP (m³.m⁻³) = -0.08487488 + 0.00097697 * OM*10 +  0.00042973 * Clay*10 - 0.0002316 * Silt*10 + 0.16789394 * BD</t>
  </si>
  <si>
    <t>8.5-22.90</t>
  </si>
  <si>
    <t>0.5-7.1</t>
  </si>
  <si>
    <t>Masutti (1997)</t>
  </si>
  <si>
    <t>Massuti, M.M., 1997. Caracterização da água disponível a partir de parâmetros físico-hídricos em solos da zona da mata do estado de Pernambuco [thesis]. Pernambuco: Universidade Federal Rural de Pernambuco.</t>
  </si>
  <si>
    <t>FC (m³.m⁻³) = (58.3402 - 0.5936 * Sand)/100</t>
  </si>
  <si>
    <t>Clay+Silt</t>
  </si>
  <si>
    <t>FC (m³.m⁻³) = (-1.5691 + 0.4289 * (Silt + Clay))/100</t>
  </si>
  <si>
    <t>PWP (m³.m⁻³) = (-1.0482 + 0.13003 * Silt + 0.33558 * Clay)/100</t>
  </si>
  <si>
    <t xml:space="preserve">PWP (m³.m⁻³) = (0.2708 + 0.3468 * Clay)/100               </t>
  </si>
  <si>
    <t>Menegaz et al. (2015)</t>
  </si>
  <si>
    <t xml:space="preserve">S. T. Menegaz; J. N. V. Nunes; M. T. Petry; L. J. Basso; J. R.Henckes; H. Gomes., 2015.  Avaliação da qualidade físico-hídrica de solos irrigados em algumas regiões do Brasil. Anais III Inovagri, Fortaleza. </t>
  </si>
  <si>
    <t>Physical characteristics of soils in irrigated areas of some regions of Brazil</t>
  </si>
  <si>
    <t>Bulk Density, Microporosity, Clay</t>
  </si>
  <si>
    <t xml:space="preserve">FC (m³.m⁻³) = 0.11305 + 0.02978 * BD + 0.01037 * MI + 0.00049169 * Clay*10 </t>
  </si>
  <si>
    <t>Available PTFs for 0 kPa and 500 kPa were also development</t>
  </si>
  <si>
    <t>Microporosity, Total Porosity, Fine Sand</t>
  </si>
  <si>
    <t>cm³.cm⁻³,  cm³.cm⁻³, g.kg⁻¹</t>
  </si>
  <si>
    <t>FC (m³.m⁻³) = 0.04314 + 0.00762 * MI - 0.00074 * TP - 0.00058 * FS*10</t>
  </si>
  <si>
    <t>Bulk Density, Clay</t>
  </si>
  <si>
    <t>g.cm⁻³, g.kg⁻¹</t>
  </si>
  <si>
    <t>FC (m³.m⁻³) = -0.0386 + 0.0088 * BD + 0.00067 * Clay*10</t>
  </si>
  <si>
    <t>Bulk Density, Microporosity, Fine Sand, Silt</t>
  </si>
  <si>
    <t>g.cm⁻³, cm³.cm⁻³, g.kg⁻¹, g.kg⁻¹</t>
  </si>
  <si>
    <t>FC (m³.m⁻³) = - 0.1232 + 0.0408 * BD + 0.0086 * MI + 0.0006 * FS*10 + 0.0011 * Silt*10</t>
  </si>
  <si>
    <t>Mato Grosso</t>
  </si>
  <si>
    <t>FC (m³.m⁻³) = -0.0556 + 0.0086 * BD + 0.0014 * Clay*10</t>
  </si>
  <si>
    <t>Bulk Density, Microporosity, Silt, Clay</t>
  </si>
  <si>
    <t>g.cm⁻³, cm³.cm⁻³,  g.kg⁻¹, g.kg⁻¹</t>
  </si>
  <si>
    <t xml:space="preserve">PWP (m³.m⁻³) = -0.1878 + 0.0872 * BD + 0.00374 * MI + 0.00101 * Silt*10 + 0.00256 * Clay*10 </t>
  </si>
  <si>
    <t>Microporosity, Silt, Clay</t>
  </si>
  <si>
    <t xml:space="preserve"> cm³.cm⁻³, g.kg⁻¹, g.kg⁻¹</t>
  </si>
  <si>
    <t>PWP (m³.m⁻³) = -0.0178 + 0.00216 * MI + 0.00212 * Silt*10 + 0.00165 * Clay*10</t>
  </si>
  <si>
    <t>Bulk Density, Microporosity, Coarse Sand, Fine Sand</t>
  </si>
  <si>
    <t>g.cm⁻³,  cm³.cm⁻³, g.kg⁻¹, g.kg⁻¹</t>
  </si>
  <si>
    <t>PWP (m³.m⁻³) = 0.0468 + 0.0848 * BD + 0.0030 * MI - 0.0022 * CS*10 - 0.0020 * FS*10</t>
  </si>
  <si>
    <t>Particle Density, Macroporosity, Silt, Clay, Sand, Fine Sand</t>
  </si>
  <si>
    <t>g.cm⁻³, cm³.cm⁻³,  g.kg⁻¹, g.kg⁻¹, g.kg⁻¹, g.kg⁻¹</t>
  </si>
  <si>
    <t>PWP (m³.m⁻³) = 0.0048 + 0.0525 * PD - 0.0020 * MA - 0.0099 * Sand*10 + 0.0016 * FS*10 + 0.0016 * Silt*10 + 0.0091 * Clay*10</t>
  </si>
  <si>
    <t xml:space="preserve">Total Porosity, Silt, Clay </t>
  </si>
  <si>
    <t>cm³.cm⁻³ , g.kg⁻¹,  g.kg⁻¹</t>
  </si>
  <si>
    <t>PWP (m³.m⁻³) = -0.0550 + 0.0014 * TP + 0.0025 * Silt*10 + 0.0022 * Clay*10</t>
  </si>
  <si>
    <t>Michelon et al. (2010)</t>
  </si>
  <si>
    <t>Michelon, C.J.; Carlesso, R.; Oliveira, Z.B.; Knies, A.E.; Petry, M.T.; Martins, J.D., 2010. Funções de pedotransferência para estimativa da retenção de água em alguns solos do Rio Grande do Sul. Cienc. Rural., 40,848-853.</t>
  </si>
  <si>
    <t>Database of physical analyses of areas irrigated by sprinkler systems in the plateau, missions, and western frontier regions of the state of Rio Grande do Sul</t>
  </si>
  <si>
    <t>0.002-0.24</t>
  </si>
  <si>
    <t>0-16 - 0.57</t>
  </si>
  <si>
    <t>PTFs for 0, 100 and 500 Kpa were also development</t>
  </si>
  <si>
    <t>cm³.cm-³</t>
  </si>
  <si>
    <t xml:space="preserve">Bulk Density, Microporosity, Fine Sand </t>
  </si>
  <si>
    <t>g.cm⁻³, dm³.dm⁻³, dag.kg⁻¹</t>
  </si>
  <si>
    <t>FC (cm³.cm⁻³) = -0.0789 + 0.0362 * BD + 1.0011 * MI - 0.0004 * FS</t>
  </si>
  <si>
    <t xml:space="preserve">0.97-1.77 </t>
  </si>
  <si>
    <t>1.02-72.07</t>
  </si>
  <si>
    <t>480</t>
  </si>
  <si>
    <t>Particle Density, Macroporosity, Silt, Clay</t>
  </si>
  <si>
    <t>g.cm⁻³, dm³.dm⁻³, dag.kg⁻¹, dag.kg⁻¹</t>
  </si>
  <si>
    <t>PWP (cm³.cm⁻³) =  -0.1974 + 0.1093 * PD - 0.3050 * MA + 0.0011* Silt + 0.0024 * Clay</t>
  </si>
  <si>
    <t>1.26-83.69</t>
  </si>
  <si>
    <t>1.49-56.53</t>
  </si>
  <si>
    <t xml:space="preserve">2.34-2.96 </t>
  </si>
  <si>
    <t>Nascimento et al. (2010)</t>
  </si>
  <si>
    <t>Nascimento, G.B.; Anjos, L.H.C.; Pereira, M.G.; Fontana, A.; Santos, H.G., 2010. Funções de pedotransferência do conteúdo de água em Latossolos Amarelos e Argissolos Amarelos. Revista Brasileira de Ciências Agrárias. 5,560-569.</t>
  </si>
  <si>
    <t>Alagoas, Amazonas, Bahia, Pernambuco, Rio de Janeiro, Sergipe</t>
  </si>
  <si>
    <t>g.kg⁻¹, g.kg⁻¹</t>
  </si>
  <si>
    <t>FC (kg.kg⁻¹) = 0.0409 + 0.000377 * (Clay*10) + 0.000108 * (Silt*10)</t>
  </si>
  <si>
    <t>2 - 96.0</t>
  </si>
  <si>
    <t>0.2-43.0</t>
  </si>
  <si>
    <t>Available water content (FC-PWP)  available on original work</t>
  </si>
  <si>
    <t xml:space="preserve">g.kg⁻¹, g.kg⁻¹ </t>
  </si>
  <si>
    <t>FC (kg.kg⁻¹) = 0.418 - 0.000377 * (Sand*10) - 0.000269 * (Silt*10)</t>
  </si>
  <si>
    <t>FC (kg.kg⁻¹) =  0.0525 + 0.000373 * (Clay*10)</t>
  </si>
  <si>
    <t>FC (kg.kg⁻¹)  = 0.378 - 0.000351 * (Sand*10)</t>
  </si>
  <si>
    <t>2-95.0</t>
  </si>
  <si>
    <t>Clay, Silt, Bulk Density</t>
  </si>
  <si>
    <t>g.kg⁻¹, g.kg⁻¹, Mg/m³</t>
  </si>
  <si>
    <t>PWP (kg.kg⁻¹) = 0.0812 + 0.000279 * (Clay*10) + 0.0000713 * (Silt*10) - 0.0457 * BD</t>
  </si>
  <si>
    <t>1.0 - 1.98</t>
  </si>
  <si>
    <t>Sand, Silt, Bulk Density</t>
  </si>
  <si>
    <t>PWP (kg.kg⁻¹) =  0.360 - 0.000279 * (Sand*10) - 0.000208 * (Silt*10) - 0.0457 * BD</t>
  </si>
  <si>
    <t>PWP (kg.kg⁻¹) = 0.0221 + 0.000288 * Clay*10</t>
  </si>
  <si>
    <t>PWP (kg.kg⁻¹) = 0.272 - 0.000269 * Sand*10</t>
  </si>
  <si>
    <t>Nobrega et al (2022)</t>
  </si>
  <si>
    <t xml:space="preserve">Paraíba </t>
  </si>
  <si>
    <t>Agreste</t>
  </si>
  <si>
    <t>Clay, Bulk Density, pH</t>
  </si>
  <si>
    <t>g.kg⁻¹, Kg.dm⁻³, -</t>
  </si>
  <si>
    <t>FC (m³.m⁻³) = 0.256 + (0.00062 * Clay*10) + (0.149* BD) - (0.0650 * pH)</t>
  </si>
  <si>
    <t>62.1 - 71.3</t>
  </si>
  <si>
    <t>1.25 - 1.45</t>
  </si>
  <si>
    <t>4.8 - 5.9</t>
  </si>
  <si>
    <t>68.1-88.6</t>
  </si>
  <si>
    <t>PTFs for θ 6kPa; 33 kPa; 100 kPa; 300 kPa; 500 kPa; 1000 kPa were also developed</t>
  </si>
  <si>
    <t>Error</t>
  </si>
  <si>
    <t>Sand, Total Porosity, Degree of Flocculation, Particle Density, Bulk Density, pH</t>
  </si>
  <si>
    <t>g.kg⁻¹, m³.m⁻³, g.kg⁻¹,  g.cm⁻³,  g.cm⁻³, -</t>
  </si>
  <si>
    <t>PWP (m³.m⁻³) = -1.047 + (0.0000522 * Sand*10) - (0.630 * TP) - (0.0000408 * DF*10) + (0.367 * PD) + (0.0782 * BD) + (0.0613 * pH)</t>
  </si>
  <si>
    <t>Oliveira et al. (2002)</t>
  </si>
  <si>
    <t>Oliveira, L. B.; Ribeiro, M. R.; Jacomine P. K. T.; Rodrigues, J. J. V.; Marques, F., 2002. A. Funções de pedotransferência para predição da umidade retida a potenciais específicos em solos do estado de Pernambuco. Rev. Bras. Cienc. Solo. 26,315-323.</t>
  </si>
  <si>
    <t>FC (kg.kg⁻¹) = 0.000333 * Silt*10 + 0.000387 * Clay*10</t>
  </si>
  <si>
    <t>5.0-95.0</t>
  </si>
  <si>
    <t>1.0-45.7</t>
  </si>
  <si>
    <t>FC (kg.kg⁻¹) = 0.000341 * Silt*10 + 0.000374 * Clay*10</t>
  </si>
  <si>
    <t>medium texture</t>
  </si>
  <si>
    <t>Clay, Silt, Sand, Bulk Density</t>
  </si>
  <si>
    <t>g.kg⁻¹, g.kg⁻¹, g.kg⁻¹, Mg/m³</t>
  </si>
  <si>
    <t xml:space="preserve">FC (kg.kg⁻¹) = 0.000079 * Sand*10 +0.000444 * Silt*10 + 0.000484 * Clay*10 - 0.069234 * BD </t>
  </si>
  <si>
    <t>2.0-83.0</t>
  </si>
  <si>
    <t>1.02 - 2.06</t>
  </si>
  <si>
    <t>Clay, Sand</t>
  </si>
  <si>
    <t>FC (kg.kg⁻¹) = -0.000328 * Sand*10 + 0.000571 * Clay*10</t>
  </si>
  <si>
    <t>very clay</t>
  </si>
  <si>
    <t>FC (kg.kg⁻¹) = -0.000050 * Sand*10 + 0.000190 * Silt*10 + 0.000326 * Clay*10 + 0.0473371 * BD</t>
  </si>
  <si>
    <t>high activity clay</t>
  </si>
  <si>
    <t>FC (kg.kg⁻¹) = 0.000088 * Sand*10 + 0.000449 * Silt*10 + 0.000448 * Clay*10 - 0.058166 * BD</t>
  </si>
  <si>
    <t>FC (kg.kg⁻¹) = -0.000019 * Sand*10 + 0.000106 * Silt*10 + 0.000594 * Clay*10</t>
  </si>
  <si>
    <t>degree of soil development</t>
  </si>
  <si>
    <t>underdeveloped soils</t>
  </si>
  <si>
    <t>FC (kg.kg⁻¹) = -0.000073 * Sand*10 + 0.000259 * Silt*10 + 0.000280 * Clay*10 + 0.050707 * BD</t>
  </si>
  <si>
    <t>partially developed soils</t>
  </si>
  <si>
    <t>FC (kg.kg⁻¹) = 0.000108 * Sand*10 + 0.000513 * Silt*10 + 0.000469 * Clay*10 - 0.072730 * BD</t>
  </si>
  <si>
    <t>highly developed soils</t>
  </si>
  <si>
    <t>PWP (kg.kg⁻¹) = 0.000038 * Sand*10 + 0.000153 * Silt*10 + 0.000341 * Clay*10 - 0.030861 * BD</t>
  </si>
  <si>
    <t>PWP (kg.kg⁻¹) = -0.000056 * Sand * 10 + 0.000158 * Silt * 10 + 0.000067 * Clay * 10 + 0.038680 * BD</t>
  </si>
  <si>
    <t>PWP (kg.kg⁻¹) = 0.000032 * Sand * 10 + 0.000223 * Silt * 10 + 0.00062 * Clay * 10</t>
  </si>
  <si>
    <t>PWP (kg.kg⁻¹) = 0.000282 * Silt*10 + 0.000487 * Clay*10 - 0.101537 * BD</t>
  </si>
  <si>
    <t>PWP (kg.kg⁻¹) = 0.000087 * Silt*10 + 0.000285 * Clay*10</t>
  </si>
  <si>
    <t>PWP (kg.kg⁻¹) = 0.000072 * Sand*10 + 0.000195 * Silt*10 + 0.000363 * Clay*10 - 0.052198 * BD</t>
  </si>
  <si>
    <t>PWP (kg.kg⁻¹) = -0.000007 * Sand *10 + 0.000042 * Silt*10 + 0.000293 * Clay*10</t>
  </si>
  <si>
    <t>PWP (kg.kg⁻¹) = 0.000121 * Silt*10 + 0.000260 * Clay*10</t>
  </si>
  <si>
    <t>PWP (kg.kg⁻¹) = 0.000085 * Sand*10 + 0.000229 * Silt*10 + 0.000381* Clay *10 - 0.062662 * BD</t>
  </si>
  <si>
    <t>Ottoni Filho et al. (2014)</t>
  </si>
  <si>
    <t xml:space="preserve">Ottoni Filho, T.B.; Ottoni, M.V.; Oliveira, M.B. De; Macedo, J.R. De; Reichardt, K., 2014. Revisiting field capacity (FC): variation of definition of FC and its estimation from pedotransfer functions. Rev. Bras. Cienc. Solo. 38, 1750-1764. </t>
  </si>
  <si>
    <t xml:space="preserve">Rio de Janeiro </t>
  </si>
  <si>
    <t>Minimize uncertainties and difficulties in the FC field experiments</t>
  </si>
  <si>
    <t>in situ</t>
  </si>
  <si>
    <t xml:space="preserve">Sand, Silt, Clay </t>
  </si>
  <si>
    <t>FC (m³.m⁻³) = 0.08478 * Sand + 0.4048 * Silt + 0.3792 * Clay + 0.03533</t>
  </si>
  <si>
    <t>Sand, Silt, Clay, Bulk Density</t>
  </si>
  <si>
    <t>%, %, %, Mg/m³</t>
  </si>
  <si>
    <t>FC (m³.m⁻³) = -0.0231 * Sand + 0.3912 * Silt + 0.3010 * Clay + 0.1077 * BD - 0.04645</t>
  </si>
  <si>
    <t xml:space="preserve">Theta 33 </t>
  </si>
  <si>
    <t>FC (m³.m⁻³) = 0.6561 * θ33 + 0.1043</t>
  </si>
  <si>
    <t>Sand, Silt, Clay, Bulk Density, Organic Matter</t>
  </si>
  <si>
    <t>%, %, %, Mg/m³, kg.kg⁻¹</t>
  </si>
  <si>
    <t>FC (m³.m⁻³) = 0.1678 * Sand + 0.5967 * Silt + 0.4977 * Clay + 2.241 * (OM/100) + 0.1190 * BD - 0.2877</t>
  </si>
  <si>
    <t>Theta 6</t>
  </si>
  <si>
    <t>FC (m³.m⁻³) = 0.8476 * θ6 + 0.01181</t>
  </si>
  <si>
    <t>Sand, Silt, Clay, Bulk Density, Organic Matter, Theta 6</t>
  </si>
  <si>
    <t>%, %, %, Mg/m³, kg.kg⁻¹, m³.m⁻³</t>
  </si>
  <si>
    <t>FC (m³.m⁻³) = 0.03160 * Sand + 0.09379 * Silt + 0.03302 * Clay - 0.3359 * (OM / 100) + 0.05547 * BD + 0.8638 * θ6 - 0.1156</t>
  </si>
  <si>
    <t xml:space="preserve">FC (m³.m⁻³) = - 0.01184 + 0.9178 * θ6 </t>
  </si>
  <si>
    <t>Pequeno (2016)</t>
  </si>
  <si>
    <t>Pequeno, P. L.L., 2016. Funções de pedotransferência para estimativa da retenção de água em solos da mesorregião do Agreste Paraibano [thesis]. Paraíba: Universidade Federal da Paraíba.</t>
  </si>
  <si>
    <t>Coarse Sand, Medium Sand, Microporosity</t>
  </si>
  <si>
    <t>g.kg⁻¹, g.kg⁻¹, cm³.cm⁻³</t>
  </si>
  <si>
    <t>FC (cm³.cm⁻³) = 0.0479 + 0.00048447 * CS * 10 - 0.00036446 * MS * 10 + 0.57311 * MI</t>
  </si>
  <si>
    <t>9-30.7</t>
  </si>
  <si>
    <t>10.2-24.7</t>
  </si>
  <si>
    <t>56-66.6</t>
  </si>
  <si>
    <t>1.37-1.53</t>
  </si>
  <si>
    <t>2.46-2.56</t>
  </si>
  <si>
    <t>1.81-2.51</t>
  </si>
  <si>
    <t>0.22-0.35</t>
  </si>
  <si>
    <t>0.14-0.19</t>
  </si>
  <si>
    <t>8.9-12</t>
  </si>
  <si>
    <t>19.3-25</t>
  </si>
  <si>
    <t>3.5-5.8</t>
  </si>
  <si>
    <t>19.1-24.2</t>
  </si>
  <si>
    <t>2.2-3.1</t>
  </si>
  <si>
    <t>0.13-0.51</t>
  </si>
  <si>
    <t>66-946</t>
  </si>
  <si>
    <t>0.44-0.99</t>
  </si>
  <si>
    <t>Latossolo Amarelo Distrófico argissólico</t>
  </si>
  <si>
    <t>Microporosity, Macroporosity</t>
  </si>
  <si>
    <t>cm³.cm⁻³, cm³.cm⁻³</t>
  </si>
  <si>
    <t xml:space="preserve">FC (cm³.cm⁻³) = -0.08937 + 0.84861 * MI + 0.24272 * MA </t>
  </si>
  <si>
    <t>11.4-27.4</t>
  </si>
  <si>
    <t>7.6-14.4</t>
  </si>
  <si>
    <t>58.2-80</t>
  </si>
  <si>
    <t>1.16-1.55</t>
  </si>
  <si>
    <t>2.51-2.60</t>
  </si>
  <si>
    <t>2.688-3.757</t>
  </si>
  <si>
    <t>0.19-0.28</t>
  </si>
  <si>
    <t>0.16-0.27</t>
  </si>
  <si>
    <t>15.7-28.2</t>
  </si>
  <si>
    <t>14.9-22.5</t>
  </si>
  <si>
    <t>3.4-6</t>
  </si>
  <si>
    <t>16.3-30.7</t>
  </si>
  <si>
    <t>1.2-11.2</t>
  </si>
  <si>
    <t>0-0.52</t>
  </si>
  <si>
    <t>78-100</t>
  </si>
  <si>
    <t>Argissolo Vermelho Distrófico abrúptico</t>
  </si>
  <si>
    <t>Bulk Density, Microporosity</t>
  </si>
  <si>
    <t>FC (cm³.cm⁻³) =  -0.04922 + 0.03254 * BD + 0.68355 * MI</t>
  </si>
  <si>
    <t>22.2-38.8</t>
  </si>
  <si>
    <t>9.7-20.5</t>
  </si>
  <si>
    <t>49.5-65.3</t>
  </si>
  <si>
    <t>1.3-1.57</t>
  </si>
  <si>
    <t>2.53-2.63</t>
  </si>
  <si>
    <t>2.5-3.4</t>
  </si>
  <si>
    <t>0.22-0.28</t>
  </si>
  <si>
    <t>0.15-0.23</t>
  </si>
  <si>
    <t>4.4-6.1</t>
  </si>
  <si>
    <t>23.3-31.5</t>
  </si>
  <si>
    <t>8-10.1</t>
  </si>
  <si>
    <t>11-16.4</t>
  </si>
  <si>
    <t>1.3-2.0</t>
  </si>
  <si>
    <t>0.26-0.77</t>
  </si>
  <si>
    <t>70-92</t>
  </si>
  <si>
    <t>0.28-0.98</t>
  </si>
  <si>
    <t>Argissolo Vermelho Eutrófico abrúptico</t>
  </si>
  <si>
    <t xml:space="preserve">FC (cm³.cm⁻³) = 0.15365 - 0.06988 * BD  + 0.47391 * MI </t>
  </si>
  <si>
    <t>4-11.2</t>
  </si>
  <si>
    <t>6.7-16.4</t>
  </si>
  <si>
    <t>74.7-87</t>
  </si>
  <si>
    <t>1.51-1.70</t>
  </si>
  <si>
    <t>2.23-2.63</t>
  </si>
  <si>
    <t>2.2-2.75</t>
  </si>
  <si>
    <t>0.32-0.44</t>
  </si>
  <si>
    <t>0.08-0.11</t>
  </si>
  <si>
    <t>9.2-20</t>
  </si>
  <si>
    <t>25.4-31.7</t>
  </si>
  <si>
    <t>7.1-13.5</t>
  </si>
  <si>
    <t>21.3-32.8</t>
  </si>
  <si>
    <t>1.3-2.4</t>
  </si>
  <si>
    <t>0-0.51</t>
  </si>
  <si>
    <t>43-100</t>
  </si>
  <si>
    <t>0.20-0.70</t>
  </si>
  <si>
    <t>Neossolo Litólico Eutrófico típico</t>
  </si>
  <si>
    <t>Very Coarse Sand, Very Fine Sand, Silt, Microporosity, Bulk Density, Water Dispersed Clay</t>
  </si>
  <si>
    <t>g.kg⁻¹, g.kg⁻¹, g.kg⁻¹, cm³.cm⁻³, g.cm⁻³, g.kg⁻¹</t>
  </si>
  <si>
    <t>FC (m³.m⁻³) = 0.17952 + 0.00074115 * VCS * 10 - 0.00012829 * VFS *10 - 0.00004883 * Silt * 10 - 0.10188 * BD + 0.7636 * MI + 0.00016895 * WDC</t>
  </si>
  <si>
    <t>6.6-19</t>
  </si>
  <si>
    <t>9.3-16.5</t>
  </si>
  <si>
    <t>69.2-78.7</t>
  </si>
  <si>
    <t>1.52-1.68</t>
  </si>
  <si>
    <t>2.54-2.64</t>
  </si>
  <si>
    <t>2.47-3.55</t>
  </si>
  <si>
    <t>0.33-0.45</t>
  </si>
  <si>
    <t>0.07-0.10</t>
  </si>
  <si>
    <t>7.8-11.8</t>
  </si>
  <si>
    <t>26.7-30.6</t>
  </si>
  <si>
    <t>8.8-11.8</t>
  </si>
  <si>
    <t>20.7-26.9</t>
  </si>
  <si>
    <t>0.7-1.4</t>
  </si>
  <si>
    <t>0.23-0.50</t>
  </si>
  <si>
    <t>23-85</t>
  </si>
  <si>
    <t>0.15-0.71</t>
  </si>
  <si>
    <t>Neossolo Quartzarênico Órtico típico</t>
  </si>
  <si>
    <t>FC (cm³.cm⁻³) = 0.11948 - 0.065 * BD + 0.52324 * MI</t>
  </si>
  <si>
    <t>7.9-32.7</t>
  </si>
  <si>
    <t>9.3-26.3</t>
  </si>
  <si>
    <t>55.2-80</t>
  </si>
  <si>
    <t>1.53-1.77</t>
  </si>
  <si>
    <t>2.03-2.68</t>
  </si>
  <si>
    <t>2.09-3.55</t>
  </si>
  <si>
    <t>0.23-0.36</t>
  </si>
  <si>
    <t>0.11-0.18</t>
  </si>
  <si>
    <t>8.7-14</t>
  </si>
  <si>
    <t>17-31.2</t>
  </si>
  <si>
    <t>7.5-11.7</t>
  </si>
  <si>
    <t>12.6-20.7</t>
  </si>
  <si>
    <t>4.8-9.4</t>
  </si>
  <si>
    <t>68-939</t>
  </si>
  <si>
    <t>0.46-0.89</t>
  </si>
  <si>
    <t>Planossolo Háplico Eutrófico vertissólico</t>
  </si>
  <si>
    <t>Very Coarse Sand, Medium Sand, Bulk Density, Microporosity, Aggregate Stability Index, Floculation Degree</t>
  </si>
  <si>
    <t>g.kg⁻¹, g.kg⁻¹, g.cm⁻³, cm³.cm⁻³, -, %</t>
  </si>
  <si>
    <t>FC (cm³.cm⁻³) = 0.11682 - 0.00006272 * VCS * 10 + 0.00005331 * MS * 10 - 0.05618 BD +0.52237 * MI - 0.01356 * ASI - 0.00001122 * FD</t>
  </si>
  <si>
    <t>4-38.8</t>
  </si>
  <si>
    <t>6.7-26.3</t>
  </si>
  <si>
    <t>49.5-87</t>
  </si>
  <si>
    <t>1.16-1.77</t>
  </si>
  <si>
    <t>1.81-3757</t>
  </si>
  <si>
    <t>0.19-0.45</t>
  </si>
  <si>
    <t>0.07-0.27</t>
  </si>
  <si>
    <t>4.4-28.2</t>
  </si>
  <si>
    <t>14.9-31.7</t>
  </si>
  <si>
    <t>3.4-13.5</t>
  </si>
  <si>
    <t>11-32.8</t>
  </si>
  <si>
    <t>0.7-11.2</t>
  </si>
  <si>
    <t>0-0.77</t>
  </si>
  <si>
    <t>23-946</t>
  </si>
  <si>
    <t>0.15-0.99</t>
  </si>
  <si>
    <t>global, Depth 0-20 cm</t>
  </si>
  <si>
    <t>Fine Sand, Very Fine Sand, Microporosity</t>
  </si>
  <si>
    <t>FC (cm³.cm⁻³) = 0.03423 - 0.00022009 * FS * 10  + 0.00065648 * VFS * 10 + 0.30762 * MI</t>
  </si>
  <si>
    <t>FC (cm³.cm⁻³) =  0.35488 + 0.00014803 * Clay*10 - 0.17004 * BD</t>
  </si>
  <si>
    <t>0.20-0.68</t>
  </si>
  <si>
    <t>FC (cm³.cm⁻³) = -0.03442 + 0.03132 * BD + 0.59511 * MI</t>
  </si>
  <si>
    <t>Silt, Bulk Density</t>
  </si>
  <si>
    <t xml:space="preserve">FC (cm³.cm⁻³) = 0.26018 - 0.00021828 * Silt* 10 - 0.11028 * BD </t>
  </si>
  <si>
    <t xml:space="preserve">FC (cm³.cm⁻³) =  0.1441 + 0.0007 * VCS * 10 - 0.00012371 * VFS * 10 - 0.00005146 * Silt *10 - 0.0906 * BD + 0.75804 * MI + 0.00016515 * WDC </t>
  </si>
  <si>
    <t>FC (cm³.cm⁻³) = 0.11542 - 0.0637 * BD + 0.52158 * MI</t>
  </si>
  <si>
    <t>Medium Sand, Sand, Clay, Organic Matter, Bulk Density, Microporosity, Aggragate Stability Index, Floculation Degree, Particle Density</t>
  </si>
  <si>
    <t>g.kg⁻¹, g.kg⁻¹, g.kg⁻¹, g.kg⁻¹, g.cm⁻³, cm³.cm⁻³, -, %, g.cm⁻³</t>
  </si>
  <si>
    <t>FC (cm³.cm⁻³) = 0.0777 - 0.0003 * MS * 10 + 0.0002 * Sand * 10 + 0.0001 * Clay * 10  + 0.0011 * OM * 10 - 0.0479 * BD  + 0.4531 * MI - 0.0171 * ASI - 0.00002 * FD - 0.0221 * PD</t>
  </si>
  <si>
    <t>Microporosity</t>
  </si>
  <si>
    <t>FC (cm³.cm⁻³) =  0.01812 + 0.29653 * MI</t>
  </si>
  <si>
    <t>Coarse Sand, Bulk Density</t>
  </si>
  <si>
    <t>FC (cm³.cm⁻³) = 0.24907 - 0.00007519 * CS * 10 - 0.11508 * BD</t>
  </si>
  <si>
    <t>Coarse Sand, Bulk Density, Particle Denstity</t>
  </si>
  <si>
    <t>g.kg⁻¹, g.cm⁻³, g.cm⁻³</t>
  </si>
  <si>
    <t>FC (cm³.cm⁻³) = 0.33983 - 0.00037477 * CS * 10 - 0.06527 * BD - 0.05612 * PD</t>
  </si>
  <si>
    <t>Coarse Sand, Medium Sand, Very Fine Sand</t>
  </si>
  <si>
    <t>FC (cm³.cm⁻³) = 0.06177 - 0.00041281 * CS * 10 + 0.00029075 * MS * 10 - 0.00038934 * VFS * 10</t>
  </si>
  <si>
    <t>FC (cm³.cm⁻³) = 0.0152 + 0.0001 * Silt*10</t>
  </si>
  <si>
    <t>Coarse Sand, Particle Density</t>
  </si>
  <si>
    <t>FC (cm³.cm⁻³) = 0.19916 - 0.0004 * CS*10 - 0.0396 * PD</t>
  </si>
  <si>
    <t>Sand, Microporosity, Macroporosity, Particle Density</t>
  </si>
  <si>
    <t>g.kg⁻¹, cm³.cm⁻³, cm³.cm⁻³, g.cm⁻³</t>
  </si>
  <si>
    <t xml:space="preserve">FC (cm³.cm⁻³) =  0.11429 - 0.00006799 * Sand*10 + 0.28462 * MI +
0.04477 * MA - 0.02548 * PD </t>
  </si>
  <si>
    <t>PWP (cm³.cm⁻³) =0.01321 + 0.20505 * MI</t>
  </si>
  <si>
    <t>PWP (cm³.cm⁻³) =  0.19817 - 0.00007741 * CS * 10 - 0.09215 * BD</t>
  </si>
  <si>
    <t>PWP (cm³.cm⁻³) = 0.16288 - 0.07336 * BD</t>
  </si>
  <si>
    <t>Aggregate stability, Very Coarse Sand, Particle Density</t>
  </si>
  <si>
    <t>-, g.kg⁻¹, g.cm⁻³</t>
  </si>
  <si>
    <t>PWP (cm³.cm⁻³) = 0.10070 + 0.00065694 * VCS * 10 - 0.02232 * ASI - 0.03206 * PD</t>
  </si>
  <si>
    <t>Silt, Aggregate stability index, Organic Matter, Bulk Density</t>
  </si>
  <si>
    <t>g.kg⁻¹, -, %, g.cm⁻³</t>
  </si>
  <si>
    <t>PWP (cm³.cm⁻³) = -0.084 + 0.0001 * Silt*10 + 0.0008 * OM*10 + 0.0464 * BD - 0.026 * ASI</t>
  </si>
  <si>
    <t>Coarse Sand, Particle Density, Aggregate Stability index</t>
  </si>
  <si>
    <t>g.kg⁻¹, g.cm⁻³, -</t>
  </si>
  <si>
    <t>PWP (cm³.cm⁻³) = 0.14722 - 0.0005 * CS*10 + 0.02831 * ASI  - 0.0298 * PD</t>
  </si>
  <si>
    <t>Sand, Microporosity, Particle Density</t>
  </si>
  <si>
    <t>g.kg⁻¹, cm³.cm⁻³, g.cm⁻³</t>
  </si>
  <si>
    <t>PWP (cm³.cm⁻³) = 0.09715 - 0.0004803 * Sand*10 + 0.22538 * MI - 0.02314 * PD</t>
  </si>
  <si>
    <t>Ramos (2017)</t>
  </si>
  <si>
    <t xml:space="preserve">Ramos, H.M., 2017. Funções de pedotransferência para estimativa da densidade e atributos físico-hídricos de solos do Estado do Piauí [thesis]. Piauí: Universidade Federal do Piauí. </t>
  </si>
  <si>
    <t>Piauí</t>
  </si>
  <si>
    <t>Native forest areas</t>
  </si>
  <si>
    <t>Sand, Mg, CS, Silt</t>
  </si>
  <si>
    <t>g.kg⁻¹, cmolc.dm⁻³, g.kg⁻¹, g.kg⁻¹</t>
  </si>
  <si>
    <t>FC (cm³.cm⁻³) = 0.607 - 0.00027 * Sand * 10 + 0.0096 * Mg - 0.0002 * CS * 10 - 0.00037 * Silt * 10</t>
  </si>
  <si>
    <t>24-29.3</t>
  </si>
  <si>
    <t>23.6-91.7</t>
  </si>
  <si>
    <t>78-71.5</t>
  </si>
  <si>
    <t>Bulk density and available water were also developed</t>
  </si>
  <si>
    <t>Global</t>
  </si>
  <si>
    <t>Clay, Sand , Silt</t>
  </si>
  <si>
    <t>FC (cm³.cm⁻³) = 0.645 - 0.00033 * Sand * 10 - 0.0002 * CS * 10 - 0.0003 * Silt * 10</t>
  </si>
  <si>
    <t>48-56.5</t>
  </si>
  <si>
    <t>Clay, Phosphorus, CEC</t>
  </si>
  <si>
    <t>g.kg⁻¹, mg.kg⁻¹, cmolc.kg⁻¹</t>
  </si>
  <si>
    <t>FC (cm³.cm⁻³) = 0.122 + 0.0004 * Clay*10 + 0.0138 * P + 0.0049 * CEC</t>
  </si>
  <si>
    <t>1.2-33.4</t>
  </si>
  <si>
    <t>6.1-24.2</t>
  </si>
  <si>
    <t>Latossolos</t>
  </si>
  <si>
    <t>Clay, OC</t>
  </si>
  <si>
    <t>g.kg⁻¹, dag.kg⁻¹</t>
  </si>
  <si>
    <t>FC (cm³.cm⁻³) = 0.224 + 0.0004 * Clay*10 + 0.0303 * OC</t>
  </si>
  <si>
    <t>0-4.0</t>
  </si>
  <si>
    <t>FS, H+Al, OC, Sand</t>
  </si>
  <si>
    <t>g.kg⁻¹, cmolc.dm⁻³, dag.kg⁻¹, g.kg⁻¹</t>
  </si>
  <si>
    <t>FC (cm³.cm⁻³ = 0.3062 + 0.0003 * FS * 10 + 0.0123 * H+Al  - 0.0674 * OC - 0.00012 * Sand *10</t>
  </si>
  <si>
    <t>10-76.1</t>
  </si>
  <si>
    <t>Argissolos</t>
  </si>
  <si>
    <t>Fine Sand, Clay, Organic Carbon</t>
  </si>
  <si>
    <t>g.kg⁻¹, g.kg⁻¹, dag.kg⁻¹</t>
  </si>
  <si>
    <t>FC (cm³.cm⁻³ = 0.1821 + 0.00034 * FS * 10 + 0.00022 * Clay * 10 - 0.0347 * OC</t>
  </si>
  <si>
    <t>0-0.4</t>
  </si>
  <si>
    <t>Fine Sand, CEC, N, Silt, Na, pH, Ca, Clay CEC, OC, CECef, V</t>
  </si>
  <si>
    <t>g.kg⁻¹, cmolc.dm⁻³, dag.kg⁻¹, g.kg⁻¹, cmolc.dm⁻³, cmolc.dm⁻³, dag.kg⁻¹, cmolc.dm⁻³, %</t>
  </si>
  <si>
    <t>FC (cm³.cm⁻³) = 0.254 + 0.0006 * FS*10 + 0.0154 * CEC + 0.3970 * N - 0.0014 * Silt * 10 + 0.0903 * Na - 0.0505 * pH + 0.1332 * Ca - 0.0154 * Clay CEC + 0.0511 * OC - 0.0819 * CECef + 0.0006 * V</t>
  </si>
  <si>
    <t>4.4-8.4</t>
  </si>
  <si>
    <t>Neossolo</t>
  </si>
  <si>
    <t>Fine Sand, Silt, Organic Carbon</t>
  </si>
  <si>
    <t>FC (cm³.cm⁻³) = 0.0507 + 0.0004 * FS*10 + 0.1039 * OC - 0.0007 * Silt*10</t>
  </si>
  <si>
    <t>CS, Ca, pH, OC, FS</t>
  </si>
  <si>
    <t>g.kg⁻¹, cmolc.dm⁻³, -, dag.kg⁻¹, g.kg⁻¹</t>
  </si>
  <si>
    <t>FC  (cm³.cm⁻³) = 0.5358 - 0.0002 * CS * 10 + 0.0140*Ca - 0.0379 * pH - 0.0340 * OC + 0.00005 * FS *10</t>
  </si>
  <si>
    <t>Plintossolo</t>
  </si>
  <si>
    <t>Coarse Sand,  Silt, Organic Carbon</t>
  </si>
  <si>
    <t>FC  (cm³.cm⁻³) = 0.4098 - 0.0002 * CS * 10 - 0.0001* Silt * 10  - 0.0397 * OC</t>
  </si>
  <si>
    <t>CEC, Clay, CS, K, Ca, Al, Clay CEC</t>
  </si>
  <si>
    <t>cmolc.dm⁻³, g.kg⁻¹, g.kg⁻¹,  cmolc.dm⁻³, cmolc.dm⁻³, cmolc.dm⁻³</t>
  </si>
  <si>
    <t>PWP (cm³.cm⁻³) = 0.066 - 0.008 * CEC + 0.00024 * Clay * 10 - 0.00008 * CS * 10 + 0.0662 * K - 0.00889 * Ca - 0.02275 * Al + 000394 * Clay CEC</t>
  </si>
  <si>
    <t>0-117</t>
  </si>
  <si>
    <t>PWP (cm³.cm⁻³) = 0.375 - 0.3452 * Sand * 10</t>
  </si>
  <si>
    <t>Sand, OC, SB</t>
  </si>
  <si>
    <t>g.kg⁻¹, dag.kg⁻¹, cmolc.dm⁻³</t>
  </si>
  <si>
    <t>PWP (cm³.cm⁻³) =  0.0303 + 0.00027 * Sand * 10 + 0.0378 * OC - 0.0632 * SB</t>
  </si>
  <si>
    <t>Latossolo</t>
  </si>
  <si>
    <t>Sand, Coarse Sand, Organic Carbon</t>
  </si>
  <si>
    <t>PWP (cm³.cm⁻³) =  0.074 + 0.00033 * Sand * 10 + 0.0382 * OC - 0.0001 * CS * 10</t>
  </si>
  <si>
    <t>Al, pH, Ca, Clay, Silt</t>
  </si>
  <si>
    <t>g.kg⁻¹, -, cmolc.dm⁻³,  g.kg⁻¹, g.kg⁻¹</t>
  </si>
  <si>
    <t>Clay, Silt, Fine Sand</t>
  </si>
  <si>
    <t>g.kg⁻¹,g.kg⁻¹, g.kg⁻¹</t>
  </si>
  <si>
    <t>PWP (cm³.cm⁻³) = 0.0858 + 0.00021*Clay * 10 - 0.0002*Silt * 10 + 00001 * FS *10</t>
  </si>
  <si>
    <t>Al, CEC, FS</t>
  </si>
  <si>
    <t>cmolc.dm⁻³, cmolc.dm⁻³, g.kg⁻¹</t>
  </si>
  <si>
    <t>PWP (cm³.cm⁻³) = 0.1174 - 0.00034 * Clay * 10</t>
  </si>
  <si>
    <t>K, CEC, pH, V, CS</t>
  </si>
  <si>
    <t>cmolc.dm⁻³, cmolc.dm⁻³, -, %, g.kg⁻¹</t>
  </si>
  <si>
    <t>PWP (cm³.cm⁻³) =  0.4082 + 0.2541 * K - 0.0133 * CEC - 0.0591 * pH + 0.0015 * V - 0.00007 * CS * 10</t>
  </si>
  <si>
    <t>PWP (cm³.cm⁻³) =  0.2682 - 0.0002 * Sand * 10</t>
  </si>
  <si>
    <t>Reichert el al. (2009)</t>
  </si>
  <si>
    <t>data obtained from the literature</t>
  </si>
  <si>
    <t>Clay, Clay+Silt, Organic Matter, Bulk Density</t>
  </si>
  <si>
    <t>kg.kg⁻¹, kg.kg⁻¹, kg.kg⁻¹,  kg.dm⁻³</t>
  </si>
  <si>
    <t>FC (kg.kg⁻¹)= 0.268 + 0.05 * Clay / 100 + 0.24 * (Clay + Silt) / 100 + 0.85 * (OM / 100) - 0.127 * BD</t>
  </si>
  <si>
    <t>1.0-82.0</t>
  </si>
  <si>
    <t>0.86-1.85</t>
  </si>
  <si>
    <t>1.96-3.22</t>
  </si>
  <si>
    <t>0-10.0</t>
  </si>
  <si>
    <t>PTFs for 6kPa, 33kPa,100kPa, 500 kPa were also development</t>
  </si>
  <si>
    <t>FC (kg.kg⁻¹) = 0.037 + 0.38 * (Clay + Silt) / 100</t>
  </si>
  <si>
    <t>PWP (kg.kg⁻¹) = -0.04 + 0.15 * (Clay/100) + 0.17 * (Clay+Silt)/100 + 0.91 * OM / 100 + 0.026 * BD</t>
  </si>
  <si>
    <t>PWP (kg.kg⁻¹) = 0.236 + 0.044 * Clay / 100 - 0.21 * Sand / 100</t>
  </si>
  <si>
    <t>1.0-99.0</t>
  </si>
  <si>
    <t xml:space="preserve">Reichert et al. (2020) </t>
  </si>
  <si>
    <t>Reichert, J.M; Albuquerque, J.A; Peraza, J.E.S.; Costa, A., 2020. Estimating water retention and availability in cultivated soils of southern Brazil. Geoderma Regional, 21, e00277.</t>
  </si>
  <si>
    <t>Sum of Bases, Coarse Sand, Liquid Limits</t>
  </si>
  <si>
    <t>cmolc.kg⁻¹, g.kg⁻¹, g.kg⁻¹</t>
  </si>
  <si>
    <t>FC (kg.kg⁻¹) = (169 + 17.1 * Log (SB) - 17.5 * Log (CS*10) + 0.53 * LL)/1000</t>
  </si>
  <si>
    <t>13-47.4</t>
  </si>
  <si>
    <t>78-864</t>
  </si>
  <si>
    <t>0.2-44</t>
  </si>
  <si>
    <t>PTFs for θ33, θ100 and available water were also development</t>
  </si>
  <si>
    <t>g.kg-1</t>
  </si>
  <si>
    <t>Organic Matter, Coarse Sand, Liquid Limits</t>
  </si>
  <si>
    <t>FC (kg.kg⁻¹) = (179 + 13 * Log (OM * 10) - 23.6 * Log (CS * 10) + 0.53 * LL )/1000</t>
  </si>
  <si>
    <t>Organic Matter, Clay, Sand</t>
  </si>
  <si>
    <t>FC (kg.kg⁻¹) = (364 * 27.8 * Log (OM * 10) + 0.012 * Clay * 10 - 0.37 * Sand *10)/1000</t>
  </si>
  <si>
    <t>19-82.4</t>
  </si>
  <si>
    <t>37-95.8</t>
  </si>
  <si>
    <t>0.05-9.8</t>
  </si>
  <si>
    <t>Clay, Liquid Limits, Sum of Bases</t>
  </si>
  <si>
    <t>g.kg⁻¹, g.kg⁻¹, cmolc.kg⁻¹</t>
  </si>
  <si>
    <t xml:space="preserve">PWP (kg.kg⁻¹) = (82 + 18.9 * Log (S) - 0.14 * Clay*10 + 0.30 * LL)/1000 </t>
  </si>
  <si>
    <t>Silt, Silt+Clay, Liquid Limits</t>
  </si>
  <si>
    <t xml:space="preserve">PWP (kg.kg⁻¹) = (-37 -0.09 *Log (Silt *10) + 0.19 * Log (Silt+Clay) * 10)) + 0.22 * LL)/1000 </t>
  </si>
  <si>
    <t>21-66.3</t>
  </si>
  <si>
    <t>42-96.3</t>
  </si>
  <si>
    <t xml:space="preserve">PWP (kg.kg⁻¹) = (140 + 12.7 * Log (OM * 10 ) + 0.114 * Clay * 10 - 0.20 * Sand * 10)/1000 </t>
  </si>
  <si>
    <t>Reis et al. (2024)</t>
  </si>
  <si>
    <t>Reis, A. M. H., Pires, L. F., &amp; Armindo, R. A. (2024). New empirical-point pedotransfer functions for water retention data for a wide range of soil texture and climates. International Soil and Water Conservation Research.</t>
  </si>
  <si>
    <t>2024</t>
  </si>
  <si>
    <t>Brazil, USA</t>
  </si>
  <si>
    <t>Sand, Bulk Density</t>
  </si>
  <si>
    <t>%, kg.dm⁻³</t>
  </si>
  <si>
    <t>FC (m³.m⁻³) = 0.4556 - (2.451*10**(-6)) * (Sand)**2.5 - 0.06164 * BD**2 * ln(BD)</t>
  </si>
  <si>
    <t>0-98.9</t>
  </si>
  <si>
    <t>0.49-1.97</t>
  </si>
  <si>
    <t>PTF for θ0.1 m, θ0.3m, θ10m were also development</t>
  </si>
  <si>
    <t>Sand, Soil Water Content at Saturation</t>
  </si>
  <si>
    <t>%, m³.m⁻³</t>
  </si>
  <si>
    <t>0.3-70</t>
  </si>
  <si>
    <t>FC (m³.m⁻³) = 0.1281 + (1.265*10**(-3)) * (100-Sand) * ln(100-Sand) - (1.149*10**(-7)) * (100-Sand) ** 3.25</t>
  </si>
  <si>
    <t>FC (m³.m⁻³) = 0.3048888 -0.0006228 * (Sand)**1.5 + 0.0073864 * sqrt(Sand) * LN(Sand)</t>
  </si>
  <si>
    <t>FC (m³.m⁻³) = 0.09074 + 0.00046 * (100 - Sand)**2 + 0.00009207 * (100 - Sand)**2 * LN(100 - Sand) + 0.01824 * BD**2 * LN(BD)</t>
  </si>
  <si>
    <t>FC (m³.m⁻³) = 0.3120 - 0.000005791 * (Sand)**2.366 + 0.1605* (θₛ)**2</t>
  </si>
  <si>
    <t>0.25-0.75</t>
  </si>
  <si>
    <t>PMP (m³.m⁻³) = 0.0302 + 0.0066 * Clay - 0.000000612 * Clay**3</t>
  </si>
  <si>
    <t>0-74.5</t>
  </si>
  <si>
    <t>Clay, Silt+Clay, Bulk Density</t>
  </si>
  <si>
    <t>%, %, kg.dm⁻³</t>
  </si>
  <si>
    <t>PMP (m³.m⁻³) = 0.0081 + 0.0034 * Clay + 0.001 * (Silt + Clay) / BD</t>
  </si>
  <si>
    <t>PMP (m³.m⁻³) = 0.0066 * (100 - Sand)**0.842 + 0.000234 * (100 - Silt)**1.467 - 0.0965 * BD</t>
  </si>
  <si>
    <t xml:space="preserve">Rodrigues el al. (2011) </t>
  </si>
  <si>
    <t xml:space="preserve">Rodrigues, L., Maia, A.H., Silva ,R.N. Funções de pedotransferência para estimar capacidade de campo, ponto de murcha permanente e densidade global em solos de uma bacia hidrográfica do bioma cerrado. Anais XI Congresso Braileiro de Engenharia Agrícola, Cuiába.  </t>
  </si>
  <si>
    <t>Distrito Federal</t>
  </si>
  <si>
    <t>Coarse Sand, Fine Sand, Bulk Density</t>
  </si>
  <si>
    <t>%, %,  g.cm⁻³</t>
  </si>
  <si>
    <t>FC (cm³.cm⁻³) = 0.8000 - 0.3711 * BD + 0.0010 * CS - 0.0006 * FS</t>
  </si>
  <si>
    <t>PTF for bulk density was also development</t>
  </si>
  <si>
    <t>Clay, Silt, Organic Matter, Bulk Density</t>
  </si>
  <si>
    <t>PWP (cm³.cm⁻³) = 0.3451 - 0.1369 * BD + 0.0106 * OM + 0.0007 * Clay - 0.0007 * Silt</t>
  </si>
  <si>
    <t xml:space="preserve">Rosseti et al. (2022) </t>
  </si>
  <si>
    <t>Rosseti, R.A; Amorim, R.S.S.; Raimo, L.A.L.; Torres, G.N.; Silva, L.C.M.; Alves, I.M., 2022.  Pedotransfer functions for predicting soil-water retention under Brazilian Cerrado. Pesq. Agropec. Bras., v.57, art. e02474.</t>
  </si>
  <si>
    <t>Sand, Organic Carbon, Clay</t>
  </si>
  <si>
    <t>FC (cm³.cm⁻³) = 0.264 - 0.002 * Sand + 0.024 * OC + 0.002 * Clay</t>
  </si>
  <si>
    <t>2.82-59.92</t>
  </si>
  <si>
    <t>14.27-96.04</t>
  </si>
  <si>
    <t>0.25-7.94</t>
  </si>
  <si>
    <t>32</t>
  </si>
  <si>
    <t>Sand, Microporosity</t>
  </si>
  <si>
    <t>g.kg⁻¹, cm³.cm⁻³</t>
  </si>
  <si>
    <t>FC (cm³.cm⁻³) = 0.057 - 0.001 * Sand *10 + 0.743 * MI</t>
  </si>
  <si>
    <t>0.08-0.54</t>
  </si>
  <si>
    <t>PWP (cm³.cm⁻³) = 0.386 - 0.004 * Sand - 0.002 * Clay</t>
  </si>
  <si>
    <t>Sand, Clay, Total Porosity, Bulk Density, Organic Carbon</t>
  </si>
  <si>
    <t>%, %, cm³.cm⁻³, g.cm⁻³, %</t>
  </si>
  <si>
    <t>PWP (cm³.cm⁻³) = 0.568 - 0.003 * Sand  - 0.001 * Clay  - 0.281 * TP - 0.069 * BD + 0.005 * OC</t>
  </si>
  <si>
    <t>0.81 - 1.67</t>
  </si>
  <si>
    <t>0.35-0.74</t>
  </si>
  <si>
    <t>Santos et al. (2013)</t>
  </si>
  <si>
    <t xml:space="preserve">Santos, W.J.R., Curi., N., Silva, S.H.G., Araújo, E.F., Marques, J.J., 2013. Pedotransfer functions for water retention in different soil classes from the center-southern of Rio Grande do Sul state. Ciênc agrotec. 37, 49-40. </t>
  </si>
  <si>
    <t>Forest plantation soils</t>
  </si>
  <si>
    <t>dag.kg⁻¹</t>
  </si>
  <si>
    <t>Organic Matter, Coarse Sand, Fine Sand</t>
  </si>
  <si>
    <t>FC (g.g⁻¹)= (17.1565 + 2.5169 * OM - 0.1554* CS - 0.1621 * FS)/100</t>
  </si>
  <si>
    <t xml:space="preserve">0.1 - 5.84  </t>
  </si>
  <si>
    <t xml:space="preserve">2-60 </t>
  </si>
  <si>
    <t xml:space="preserve">2-58 </t>
  </si>
  <si>
    <t>soil type + soil depth</t>
  </si>
  <si>
    <t>Argissolo Vermelho, 0-20</t>
  </si>
  <si>
    <t>dag.kg⁻¹, dag.kg⁻¹, dag.kg⁻</t>
  </si>
  <si>
    <t>FC (g.g⁻¹) = (29.65022 + 1.06092* OM - 0.27668* CS - 0.31970* FS)/100</t>
  </si>
  <si>
    <t xml:space="preserve">7-47 </t>
  </si>
  <si>
    <t xml:space="preserve">0.2 - 5.95  </t>
  </si>
  <si>
    <t xml:space="preserve">1-55 </t>
  </si>
  <si>
    <t xml:space="preserve">2-56 </t>
  </si>
  <si>
    <t>Cambissolo Háplico, 0-20</t>
  </si>
  <si>
    <t>FC (g.g⁻¹)= (20.6977 + 1.7475* OM - 0.2127* CS - 0.1728*FS)/100</t>
  </si>
  <si>
    <t xml:space="preserve">0.1 - 4.3  </t>
  </si>
  <si>
    <t xml:space="preserve">1-62 </t>
  </si>
  <si>
    <t xml:space="preserve">1-65 </t>
  </si>
  <si>
    <t>Argissolo Vermelho Amarelo, 0-20</t>
  </si>
  <si>
    <t>FC (g.g⁻¹) = (30.1220 + 1.1781*OM - 0.3264*CS - 0.2956*FS)/100</t>
  </si>
  <si>
    <t xml:space="preserve">0.3 - 4.1  </t>
  </si>
  <si>
    <t>1-60</t>
  </si>
  <si>
    <t xml:space="preserve">1-60 </t>
  </si>
  <si>
    <t>Argissolo Amarelo, 0-20</t>
  </si>
  <si>
    <t>FC (g.g⁻¹)= (22.07036 + 2.37679* OM - 0.21787*CS - 0.20096* FS)/100</t>
  </si>
  <si>
    <t xml:space="preserve">0.6 - 4.8  </t>
  </si>
  <si>
    <t xml:space="preserve">3-77 </t>
  </si>
  <si>
    <t xml:space="preserve">2-49 </t>
  </si>
  <si>
    <t>Neossolo Regolítico, 0-20</t>
  </si>
  <si>
    <t>FC (g.g⁻¹)= (21.9359 + 3.35081*OM - 0.22751*CS - 0.19371* FS)/100</t>
  </si>
  <si>
    <t xml:space="preserve">0.3 - 4  </t>
  </si>
  <si>
    <t>1-64</t>
  </si>
  <si>
    <t xml:space="preserve">1 - 62 </t>
  </si>
  <si>
    <t>Planossolo Háplico, 0-20</t>
  </si>
  <si>
    <t>Coarse Sand, Fine Sand</t>
  </si>
  <si>
    <t>dag.kg⁻¹, dag.kg⁻¹</t>
  </si>
  <si>
    <t>FC (g.g⁻¹)= (34.1352 - 0.3028*CS - 0.34317*FS)/100</t>
  </si>
  <si>
    <t xml:space="preserve">6 - 60 </t>
  </si>
  <si>
    <t xml:space="preserve">4 - 52 </t>
  </si>
  <si>
    <t>Neossolo Litólico, 0-20</t>
  </si>
  <si>
    <t>Clay, Coarse Sand, Fine Sand</t>
  </si>
  <si>
    <t>FC (g.g⁻¹)= (18.15868 + 0.21328*Clay - 0.23668*CS - 0.16258*FS)/100</t>
  </si>
  <si>
    <t>20 - 74</t>
  </si>
  <si>
    <t>3-56</t>
  </si>
  <si>
    <t>Argissolo Vermelho, 40-70</t>
  </si>
  <si>
    <t>FC (g.g⁻¹)= (36.46889 + 2.63862* OM - 0.44002*CS - 0.38987*FS)/100</t>
  </si>
  <si>
    <t>Cambissolo Háplico, 40-70</t>
  </si>
  <si>
    <t>Organic Matter, Clay, Coarse Sand, Fine Sand</t>
  </si>
  <si>
    <t>dag.kg⁻¹, dag.kg⁻¹, dag.kg⁻¹, dag.kg⁻¹</t>
  </si>
  <si>
    <t>FC (g.g⁻¹)= (23.40215 + 1.94753*OM + 0.10749*Clay - 0.29745*CS - 0.22021*FS)/100</t>
  </si>
  <si>
    <t>Argissolo Vermelho Amarelo, 40-70</t>
  </si>
  <si>
    <t>FC (g.g⁻¹) = (31.45465 - 0.33496*CS - 0.27794*FS)/100</t>
  </si>
  <si>
    <t>Argissolo Amarelo, 40-70</t>
  </si>
  <si>
    <t>0.7</t>
  </si>
  <si>
    <t>FC (g.g⁻¹)= (39.45134 - 2.47572*OM - 0.33157*CS - 0.30641*FS)/100</t>
  </si>
  <si>
    <t>Neossolo Regolítico, 40-70</t>
  </si>
  <si>
    <t>FC (g.g⁻¹)= (17.8200 + 5.5292* OM + 0.2094*Clay - 0.1698*CS - 0.2433*FS)/100</t>
  </si>
  <si>
    <t xml:space="preserve">10-68 </t>
  </si>
  <si>
    <t xml:space="preserve">0.3 -  3.3  </t>
  </si>
  <si>
    <t>Planossolo Háplico, 40-70</t>
  </si>
  <si>
    <t>Coarse Sand, Fine Sand, Clay, Organic Matter</t>
  </si>
  <si>
    <t>FC (g.g⁻¹) = (26.18555 + 1.84737 * OM  + 0.07352 * Clay - 0.28332 * CS - 0.26753 * FS)/100</t>
  </si>
  <si>
    <t xml:space="preserve">8-79 </t>
  </si>
  <si>
    <t xml:space="preserve">0.1 - 5.95  </t>
  </si>
  <si>
    <t xml:space="preserve"> 1-77  </t>
  </si>
  <si>
    <t xml:space="preserve"> 1 - 65 </t>
  </si>
  <si>
    <t>Coarse Sand, Fine Sand, Organic Matter</t>
  </si>
  <si>
    <t>FC (g.g⁻¹) = (24.88952 + 1.46274 * OM - 0.24526 * CS - 0.23454 * FS)/100</t>
  </si>
  <si>
    <t xml:space="preserve"> 1-77 </t>
  </si>
  <si>
    <t>PWP (g.g⁻¹) = (7.70062 + 1.91701*OM + 0.07225*Clay - 0.07730*CS - 0.09263*FS)/100</t>
  </si>
  <si>
    <t xml:space="preserve">6-66 </t>
  </si>
  <si>
    <t>Organic Matter, Clay</t>
  </si>
  <si>
    <t>PWP (g.g⁻¹)  = (0.8351 + 0.5599* OM + 0.3506*Clay)/100</t>
  </si>
  <si>
    <t xml:space="preserve">6-82 </t>
  </si>
  <si>
    <t>Organic Matter, Clay, Coarse Sand</t>
  </si>
  <si>
    <t>PWP (g.g⁻¹)  =( 2.57914+1.85627* OM + 0.1759*Clay - 0.04588*CS)/100</t>
  </si>
  <si>
    <t xml:space="preserve">3-71 </t>
  </si>
  <si>
    <t>PWP (g.g⁻¹)  = (11.7889 + 0.9991*OM + 0.1557*Clay - 0.1419*CS - 0.1361*FS)/100</t>
  </si>
  <si>
    <t xml:space="preserve">PWP (g.g⁻¹)  = (17.31904 + 1.75679*OM - 0.17837*CS - 0.21368*FS)/100 </t>
  </si>
  <si>
    <t>Organic Matter,  Fine Sand</t>
  </si>
  <si>
    <t>PWP (g.g⁻¹)  = (2.44219 + 5.17011*OM - 0.13334*FS)/100</t>
  </si>
  <si>
    <t>PWP (g.g⁻¹)  = (21.5649 - 0.1932*CS - 0.2004*FS)/100</t>
  </si>
  <si>
    <t>PWP (g.g⁻¹)  = (8.11431 + 0.21634*Clay - 0.13063*CS - 0.09715*FS)/100</t>
  </si>
  <si>
    <t>7-31.1</t>
  </si>
  <si>
    <t>PWP (g.g⁻¹)  = (27.08723 + 1.18014*OM - 0.29777*CS - 0.35548*FS)/100</t>
  </si>
  <si>
    <t>1-55</t>
  </si>
  <si>
    <t>PWP (g.g⁻¹)  = (7.20816 + 3.64925*OM + 0.17031*Clay - 0.15310*CS - 0.10005*FS)/100</t>
  </si>
  <si>
    <t xml:space="preserve">8-21.46 </t>
  </si>
  <si>
    <t>PWP (g.g⁻¹)  = (7.85992 + 0.19079*Clay - 0.08866*CS - 0.08919*FS)/100</t>
  </si>
  <si>
    <t>PWP (g.g⁻¹)  = (24.36079 - 0.22125*CS - 0.24720*FS)/100</t>
  </si>
  <si>
    <t>3-77</t>
  </si>
  <si>
    <t>Organic Matter, Clay, Fine Sand</t>
  </si>
  <si>
    <t xml:space="preserve">PWP (g.g⁻¹)  = (0.82593 + 5.38527* OM + 0.29199*Clay - 0.16418*FS)/100 </t>
  </si>
  <si>
    <t xml:space="preserve">5-82 </t>
  </si>
  <si>
    <t>Coarse Sand, Clay, Organic Matter</t>
  </si>
  <si>
    <t>PWP (g.g⁻¹)  = (11.50346 + 1.55563 * OM + 0.14390 * Clay - 0.13118 * CS - 0.16458 * Clay)/100</t>
  </si>
  <si>
    <t xml:space="preserve"> 0.1-7.7  </t>
  </si>
  <si>
    <t>PWP (g.g⁻¹)   = (9.944674 + 1.01884 * OM + 0.14405 * Clay - 0.09538 * CS - 0.10520 * FS)/100</t>
  </si>
  <si>
    <t xml:space="preserve">4-74 </t>
  </si>
  <si>
    <t>Silva (2015)</t>
  </si>
  <si>
    <t>Silva, E., Curi, N., Ferreira, M.M., Volpato, M.M.L., Santos, W.J.R., Silva, S.H., 2015 Pedotransfer function for water retention in the main soils from the brazilian coastal plains. Agrotec. 39, 331-342</t>
  </si>
  <si>
    <t>Espírito Santo, Sergipe, Bahia</t>
  </si>
  <si>
    <t>FC (g.g⁻¹) = (5.495 + 0.2152 * Clay + 0.8054 * OM)/100</t>
  </si>
  <si>
    <t>3-78.</t>
  </si>
  <si>
    <t xml:space="preserve"> </t>
  </si>
  <si>
    <t>0.1 - 8.5</t>
  </si>
  <si>
    <t>Argissolo Amarelo Superficial Horizon</t>
  </si>
  <si>
    <t>Silva, E., Curi, N., Ferreira, M.M., Volpato, M.M.L., Santos, W.J.R., Silva, S.H., 2015 Pedotransfer function for water retention in the main soils from the brazilian coastal plains. Agrotec. 39, 331-343</t>
  </si>
  <si>
    <t>Clay, Silt</t>
  </si>
  <si>
    <t>FC (g.g⁻¹) = (0.3071 + 0.2751 * Clay + 0. 0938 * Silt)/100</t>
  </si>
  <si>
    <t>1-43.</t>
  </si>
  <si>
    <t>Argissolo Amarelo, Subsuperficial Horizon</t>
  </si>
  <si>
    <t>FC (g.g⁻¹) = (1.4443 + 0.2486 * Clay + 0. 5221 * OM)/100</t>
  </si>
  <si>
    <t>Argissolo Amarelo, Solum Horizon</t>
  </si>
  <si>
    <t>Silva, E., Curi, N., Ferreira, M.M., Volpato, M.M.L., Santos, W.J.R., Silva, S.H., 2015 Pedotransfer function for water retention in the main soils from the brazilian coastal plains. Agrotec. 39, 331-344</t>
  </si>
  <si>
    <t>FC (g.g⁻¹) = (1.854 + 0.2156 * Clay + 0.8054 * OM)/100</t>
  </si>
  <si>
    <t>Latossolo Amarelo, Superficial Horizon</t>
  </si>
  <si>
    <t>Silva, E., Curi, N., Ferreira, M.M., Volpato, M.M.L., Santos, W.J.R., Silva, S.H., 2015 Pedotransfer function for water retention in the main soils from the brazilian coastal plains. Agrotec. 39, 331-345</t>
  </si>
  <si>
    <t>FC (g.g⁻¹) = (0.3071 + 0.2751 * Clay + 0.0938 * Silt)/100</t>
  </si>
  <si>
    <t>Latossolo Amarelo, Subsuperficial Horizon</t>
  </si>
  <si>
    <t>FC (g.g⁻¹) = (10.9435 + 0.5211 * Silt - 0.0995 * Clay)/100</t>
  </si>
  <si>
    <t>Latossolo Amarelo, Solum Horizon</t>
  </si>
  <si>
    <t>Silva, E., Curi, N., Ferreira, M.M., Volpato, M.M.L., Santos, W.J.R., Silva, S.H., 2015 Pedotransfer function for water retention in the main soils from the brazilian coastal plains. Agrotec. 39, 331-346</t>
  </si>
  <si>
    <t>FC (g.g⁻¹) = (9.3274 + 0.058 * OM + 0.1014 * Clay)/100</t>
  </si>
  <si>
    <t>global, Superficial Horizon</t>
  </si>
  <si>
    <t>Silva, E., Curi, N., Ferreira, M.M., Volpato, M.M.L., Santos, W.J.R., Silva, S.H., 2015 Pedotransfer function for water retention in the main soils from the brazilian coastal plains. Agrotec. 39, 331-347</t>
  </si>
  <si>
    <t>FC (g.g⁻¹) = (9.7953 - 2.6231 * OM + 0.0891 * Clay)/100</t>
  </si>
  <si>
    <t>global, Subsuperficial Horizon</t>
  </si>
  <si>
    <t>FC (g.g⁻¹) = (11.2394 + 0.0945 * Clay)/100</t>
  </si>
  <si>
    <t>global, Solum Horizon</t>
  </si>
  <si>
    <t>Silva, E., Curi, N., Ferreira, M.M., Volpato, M.M.L., Santos, W.J.R., Silva, S.H., 2015 Pedotransfer function for water retention in the main soils from the brazilian coastal plains. Agrotec. 39, 331-348</t>
  </si>
  <si>
    <t xml:space="preserve">PWP (g.g⁻¹) = (1.946 + 0.0037 * Clay + 0.2231 * Silt)/100 </t>
  </si>
  <si>
    <t>Argissolo Amarelo, Superficial Horizon</t>
  </si>
  <si>
    <t>Silva, E., Curi, N., Ferreira, M.M., Volpato, M.M.L., Santos, W.J.R., Silva, S.H., 2015 Pedotransfer function for water retention in the main soils from the brazilian coastal plains. Agrotec. 39, 331-349</t>
  </si>
  <si>
    <t xml:space="preserve">PWP (g.g⁻¹) = (2.2397 + 1.581 * Clay)/100 </t>
  </si>
  <si>
    <t xml:space="preserve">PWP (g.g⁻¹) = (0.2583 + 0.084 * Clay)/100 </t>
  </si>
  <si>
    <t>Silva, E., Curi, N., Ferreira, M.M., Volpato, M.M.L., Santos, W.J.R., Silva, S.H., 2015 Pedotransfer function for water retention in the main soils from the brazilian coastal plains. Agrotec. 39, 331-350</t>
  </si>
  <si>
    <t>PWP (g.g⁻¹)  = (6.7168 + 0.2281 * Clay)/100</t>
  </si>
  <si>
    <t>Silva, E., Curi, N., Ferreira, M.M., Volpato, M.M.L., Santos, W.J.R., Silva, S.H., 2015 Pedotransfer function for water retention in the main soils from the brazilian coastal plains. Agrotec. 39, 331-351</t>
  </si>
  <si>
    <t xml:space="preserve">PWP (g.g⁻¹) = (8.034 + 1.581 * Clay)/100 </t>
  </si>
  <si>
    <t xml:space="preserve">PWP (g.g⁻¹) = (5.4404 + 0.2246 * Clay)/100 </t>
  </si>
  <si>
    <t>Silva, E., Curi, N., Ferreira, M.M., Volpato, M.M.L., Santos, W.J.R., Silva, S.H., 2015 Pedotransfer function for water retention in the main soils from the brazilian coastal plains. Agrotec. 39, 331-352</t>
  </si>
  <si>
    <t>Silt, Fine Sand</t>
  </si>
  <si>
    <t>PWP (g.g⁻¹) = (9.23 + 0.2511 * Silt - 0.074 * FS)/100</t>
  </si>
  <si>
    <t>4-72.</t>
  </si>
  <si>
    <t>Silva, E., Curi, N., Ferreira, M.M., Volpato, M.M.L., Santos, W.J.R., Silva, S.H., 2015 Pedotransfer function for water retention in the main soils from the brazilian coastal plains. Agrotec. 39, 331-353</t>
  </si>
  <si>
    <t>PWP (g.g⁻¹) = (9.0821 + 0.3781 * Clay)/100</t>
  </si>
  <si>
    <t>PWP (g.g⁻¹) = (0.1781 + 0.2981 * Clay)/100</t>
  </si>
  <si>
    <t>Silveira et al. (2004)</t>
  </si>
  <si>
    <t>Silveira, F.M. ; Santi, G.R. ; Reinert, D.J. ; Reichert, J.M. ; Carlesso, R. ; Gubiani, P.I. ; Collares, G.L., 2004. Estimativa da retenção de água através de pedofunções para alguns solos brasileiros. XV Reunião brasileira de manejo e conservação do solo e da água. Anais - CD Rom, Santa Maria.</t>
  </si>
  <si>
    <t>Bahia, Goiás, Minas Gerais, Rio Grande do Sul</t>
  </si>
  <si>
    <t>Clay, Sand/Clay, Total Porosity, Microporosity</t>
  </si>
  <si>
    <t>%,-, cm³.cm⁻³, cm³.cm⁻³</t>
  </si>
  <si>
    <t>FC (cm³.cm⁻³) = 0.066 +0.000294 * Clay - 0.0049 * (Sand/Clay) - 0.00058 * TP + 0.00917 * MI</t>
  </si>
  <si>
    <t>PTFs for θ100 kPa and θ500 kPa</t>
  </si>
  <si>
    <t>Clay, Sand/Clay, Bulk Density</t>
  </si>
  <si>
    <t>%, %, -, g.cm⁻³</t>
  </si>
  <si>
    <t>FC (cm³.cm⁻³) = 0.513 - 0.00153 * Clay - 0.00757 * (Sand/Clay) - 0.0470 * BD</t>
  </si>
  <si>
    <t>FC (cm³.cm⁻³) = 0.073 + 0.000415 * Clay - 0.0060 * (Sand/Clay) - 0.00215 * TP + 0.00973 * MI</t>
  </si>
  <si>
    <t>Sand, Sand/Clay</t>
  </si>
  <si>
    <t>%, -</t>
  </si>
  <si>
    <t>FC (cm³.cm⁻³) = 0.412 - 0.00169 * Sand - 0.00885 * (Sand/Clay)</t>
  </si>
  <si>
    <t>Sand, Silt/Clay, Total Porosity, Microporosity</t>
  </si>
  <si>
    <t>%, -, cm³.cm⁻³, cm³.cm⁻³</t>
  </si>
  <si>
    <t xml:space="preserve">PWP (cm³.cm⁻³) = 0.123 - 0.00108 * Sand - 0.0204 * (Silt/Clay) - 0.00171 * TP + 0.05710 * MI </t>
  </si>
  <si>
    <t>Sand, Silt, Silt/Clay, Bulk Density</t>
  </si>
  <si>
    <t>PWP (cm³.cm⁻³) = 0.246 - 0.00174 * Sand + 0.000069 * Silt - 0.0402 * (Silt/Clay) + 0.0190 * BD</t>
  </si>
  <si>
    <t>Soares (2013)</t>
  </si>
  <si>
    <t xml:space="preserve">Soares, F.C., 2013. Uso de diferentes metodologias na geração de funções de pedotransferência para a retenção de água em solos do Rio Grande do Sul [thesis]. Rio Grande do Sul: Universidade Federal de Santa Maria.  </t>
  </si>
  <si>
    <t>Data available in the literature presenting values of the physical-hydraulic and chemical characteristics of soils from Rio Grande do Sul (RS).</t>
  </si>
  <si>
    <t>Silt, Organic Matter</t>
  </si>
  <si>
    <t>FC (cm³.cm⁻³) =  0.3052 + 0.0267 * Silt + 1.9201 * OM</t>
  </si>
  <si>
    <t>1.3 - 7.4</t>
  </si>
  <si>
    <t>0.01-0.08</t>
  </si>
  <si>
    <t xml:space="preserve">sandy </t>
  </si>
  <si>
    <t>11</t>
  </si>
  <si>
    <t>7</t>
  </si>
  <si>
    <t>Particle Density</t>
  </si>
  <si>
    <t>FC (cm³.cm⁻³) = - 1.1350 + 0.5388 * PD</t>
  </si>
  <si>
    <t>2.5-2.94</t>
  </si>
  <si>
    <t>sand loam</t>
  </si>
  <si>
    <t>Silt, Organic Matter, Total Porosity</t>
  </si>
  <si>
    <t>%, %, cm³cm³</t>
  </si>
  <si>
    <t>FC (cm³.cm⁻³) = -0.905 + 0.0021 * Silt - 4.9351 * OM + 0.9051 * TP</t>
  </si>
  <si>
    <t>0-18.7</t>
  </si>
  <si>
    <t>0.01-0.04</t>
  </si>
  <si>
    <t>0.35 - 0.65</t>
  </si>
  <si>
    <t>sandy clay</t>
  </si>
  <si>
    <t>Total Porosity</t>
  </si>
  <si>
    <t>FC (cm³.cm⁻³) = -0.0732 + 1.0791 * TP</t>
  </si>
  <si>
    <t>0.39-0.7</t>
  </si>
  <si>
    <t xml:space="preserve">silty clay </t>
  </si>
  <si>
    <t>Total Porosity, Clay</t>
  </si>
  <si>
    <t>FC (cm³.cm⁻³) = 0.1036 + 0.0015 * Clay + 0.3958 * TP</t>
  </si>
  <si>
    <t>7.2-60</t>
  </si>
  <si>
    <t>0.34-0.73</t>
  </si>
  <si>
    <t>326</t>
  </si>
  <si>
    <t>217</t>
  </si>
  <si>
    <t>Total Porosity, Bulk Density, Particle Density</t>
  </si>
  <si>
    <t>cm³.cm⁻³, g.cm⁻³, g.cm⁻³</t>
  </si>
  <si>
    <t>FC (cm³.cm⁻³) = 0.9408 - 0.6766 * BD + 0.3561 * PD - 1.1937 * TP</t>
  </si>
  <si>
    <t>0.6-1.78</t>
  </si>
  <si>
    <t>2-2.98</t>
  </si>
  <si>
    <t>0.32-0.71</t>
  </si>
  <si>
    <t>loam</t>
  </si>
  <si>
    <t>75</t>
  </si>
  <si>
    <t>51</t>
  </si>
  <si>
    <t>Clay, Particle Density, Total Porosity</t>
  </si>
  <si>
    <t>FC (cm³.cm⁻³) = - 0.1992 + 0.0016 * Clay + 0.0578 * PD + 0.7861 * TP</t>
  </si>
  <si>
    <t>2-20</t>
  </si>
  <si>
    <t>1.85-2.99</t>
  </si>
  <si>
    <t>0.3-0.73</t>
  </si>
  <si>
    <t>sandy loam</t>
  </si>
  <si>
    <t>230</t>
  </si>
  <si>
    <t>153</t>
  </si>
  <si>
    <t>Silt, Bulk Density, Total Porosity</t>
  </si>
  <si>
    <t>FC (cm³.cm⁻³) = - 0.3176 - 0.0028 * Silt + 0.1368 * BD + 1.1034 * TP</t>
  </si>
  <si>
    <t>2.6-27.4</t>
  </si>
  <si>
    <t>0.53-1.9</t>
  </si>
  <si>
    <t>0.29-0.76</t>
  </si>
  <si>
    <t>133</t>
  </si>
  <si>
    <t>90</t>
  </si>
  <si>
    <t>FC (cm³.cm⁻³) = 0.8200 - 0.3555 * BD</t>
  </si>
  <si>
    <t>0.81-1.56</t>
  </si>
  <si>
    <t>silt clay loam</t>
  </si>
  <si>
    <t>12</t>
  </si>
  <si>
    <t>8</t>
  </si>
  <si>
    <t>Clay, Bulk Density, Particle density, Total Porosity</t>
  </si>
  <si>
    <t>%, g.cm⁻³, g.cm⁻³, cm³.cm⁻³</t>
  </si>
  <si>
    <t>FC (cm³.cm⁻³) = 1.5507 + 0.0027 * Clay - 1.1107 * BD + 0.4926 * PD  - 2.1936 * TP</t>
  </si>
  <si>
    <t>28.2-40</t>
  </si>
  <si>
    <t>0.53-1.74</t>
  </si>
  <si>
    <t>2.04-2.99</t>
  </si>
  <si>
    <t>0.34-0.71</t>
  </si>
  <si>
    <t>78</t>
  </si>
  <si>
    <t>52</t>
  </si>
  <si>
    <t>Particle density, Total Porosity</t>
  </si>
  <si>
    <t>FC (cm³.cm⁻³) = -0.5642 + 0.2026 * PD + 0.8255 * TP</t>
  </si>
  <si>
    <t>1.65-2.93</t>
  </si>
  <si>
    <t>0.34-0.64</t>
  </si>
  <si>
    <t>silt loam</t>
  </si>
  <si>
    <t>27</t>
  </si>
  <si>
    <t>17</t>
  </si>
  <si>
    <t>Particle density</t>
  </si>
  <si>
    <t>FC (cm³.cm⁻³) = 0.5093 -0.0903 * PD</t>
  </si>
  <si>
    <t>2.22-2.99</t>
  </si>
  <si>
    <t>clayey</t>
  </si>
  <si>
    <t>145</t>
  </si>
  <si>
    <t>97</t>
  </si>
  <si>
    <t>Sand, Particle Density, Total Porosity</t>
  </si>
  <si>
    <t>FC (cm³.cm⁻³) = 0.0617 - 0.0005 * Sand + 0.0299 * PD + 0.4985 * TP</t>
  </si>
  <si>
    <t>0-98.7</t>
  </si>
  <si>
    <t>1.19-2.99</t>
  </si>
  <si>
    <t>1096</t>
  </si>
  <si>
    <t>731</t>
  </si>
  <si>
    <t>FC (cm³.cm⁻³) = -1.3056 + 0.595 * PD</t>
  </si>
  <si>
    <t>Organic Matter, Particle density, Bulk Density</t>
  </si>
  <si>
    <t>%, g.cm⁻³, g.cm⁻³</t>
  </si>
  <si>
    <t>FC (cm³.cm⁻³) = 0.2178 - 4.9967 * OM - 0.3347 * BD + 0.2258 * PD</t>
  </si>
  <si>
    <t>0.66-1.7</t>
  </si>
  <si>
    <t>2.28-2.99</t>
  </si>
  <si>
    <t xml:space="preserve">sandy clay </t>
  </si>
  <si>
    <t>39</t>
  </si>
  <si>
    <t>26</t>
  </si>
  <si>
    <t>FC (cm³.cm⁻³) = -0.1011 + 1.0706 * TP</t>
  </si>
  <si>
    <t>FC (cm³.cm⁻³) = 0.0687 + 0.0015 * Clay + 0.0201 * PD + 0.3069 * TP</t>
  </si>
  <si>
    <t>Particle Density, Bulk Density, Total Porosity</t>
  </si>
  <si>
    <t>g.cm⁻³, g.cm⁻³, cm³.cm⁻³</t>
  </si>
  <si>
    <t>FC (cm³.cm⁻³) = 1.1975 - 0.8418 * BD + 0.4230 * PD - 1.6726 * TP</t>
  </si>
  <si>
    <t>Clay, Organic Matter, Particle Density, Total Porosity</t>
  </si>
  <si>
    <t>%, %, g.cm⁻³,cm³.cm⁻³</t>
  </si>
  <si>
    <t>FC (cm³.cm⁻³) = -0.1697 + 0.0018 * Clay - 1.4539 * OM + 0.0457 * PD + 0.7447 * TP</t>
  </si>
  <si>
    <t>0-0.05</t>
  </si>
  <si>
    <t>%, %, cm³.cm⁻³</t>
  </si>
  <si>
    <t>FC (cm³.cm⁻³) = 0.0230 - 0.0033 * Silt - 2.8522 * OM + 0.7657 * TP</t>
  </si>
  <si>
    <t>Clay, Total Porosity</t>
  </si>
  <si>
    <t>%, cm³.cm⁻³</t>
  </si>
  <si>
    <t>FC (cm³.cm⁻³) = - 0.0559 + 0.0034 * Clay + 0.5963 * TP</t>
  </si>
  <si>
    <t>0.43-0.65</t>
  </si>
  <si>
    <t>Particle Density, Total Porosity</t>
  </si>
  <si>
    <t>FC (cm³.cm⁻³) = -0.7684 + 0.2637 * PD + 0.8613 * TP</t>
  </si>
  <si>
    <t>0.56-1.77</t>
  </si>
  <si>
    <t>Sand, Organic Matter, Particle Density, Total Porosity</t>
  </si>
  <si>
    <t>%, %, g.cm⁻³ , cm³.cm⁻³</t>
  </si>
  <si>
    <t>FC (cm³.cm⁻³) = 0.0614 - 0.0006 * Sand - 0.0830 * OM + 0.0365 * PD + 0.4337 * TP</t>
  </si>
  <si>
    <t>0-0.39</t>
  </si>
  <si>
    <t>FC (cm³.cm⁻³) = -1.6757 + 0.7199 * PD</t>
  </si>
  <si>
    <t>Organic Matter, Total Porosity</t>
  </si>
  <si>
    <t>FC (cm³.cm⁻³) = -0.1552 - 6.4217 * OM + 1.3011 * TP</t>
  </si>
  <si>
    <t>0.01-0.19</t>
  </si>
  <si>
    <t xml:space="preserve">FC (cm³.cm⁻³) = 0.0432 + 0.0019 * Clay + 0.0293 * PD + 0.1952 * TP </t>
  </si>
  <si>
    <t>FC (cm³.cm⁻³) = 0.0746 + 0.4946 * TP</t>
  </si>
  <si>
    <t>0.32-.071</t>
  </si>
  <si>
    <t>Clay, Organic Matter, Total Porosity</t>
  </si>
  <si>
    <t>FC (cm³.cm⁻³) = - 0.0946 + 0.0019 * Clay - 3.8075 * OM + 0.8090 + TP</t>
  </si>
  <si>
    <t>45.1-75.9</t>
  </si>
  <si>
    <t>0.0-0.05</t>
  </si>
  <si>
    <t>Sand, Organic Matter, Total Porosity</t>
  </si>
  <si>
    <t>%, % , cm³.cm⁻³</t>
  </si>
  <si>
    <t>FC (cm³.cm⁻³) = - 0.1857 + 0.0024 * Sand - 5.7945 * OM + 0.7529 * TP</t>
  </si>
  <si>
    <t>Bulk Density,  Particle Density, Total Porosity,</t>
  </si>
  <si>
    <t>FC (cm³.cm⁻³) =  2.1696 - 1.4883 * BD + 0.6744 - PD - 3.3203 * TP</t>
  </si>
  <si>
    <t>1.48-2.74</t>
  </si>
  <si>
    <t>Total Porosity, Particle Density</t>
  </si>
  <si>
    <t xml:space="preserve"> cm³.cm⁻³, g.cm⁻³</t>
  </si>
  <si>
    <t>FC (cm³.cm⁻³) = - 0.6191 + 0.1983 * PD + 0.8079 * TP</t>
  </si>
  <si>
    <t>FC (cm³.cm⁻³) = -0.1123 + 0.3867 * BD - 0.2337 * PD + 1.0960 * TP</t>
  </si>
  <si>
    <t>Sand, Organic Matter, Total Porosity, Particle Density</t>
  </si>
  <si>
    <t>%, %, cm³.cm⁻³, g.cm⁻³</t>
  </si>
  <si>
    <t>FC (cm³.cm⁻³) = 0.0628 - 0.0005 * Sand - 0.0734 * OM + 0.0398 * PD + 0.3353 * TP</t>
  </si>
  <si>
    <t>PWP (cm³.cm⁻³) = -2.8034 + 0.0127 * Sand + 0.713 * PD</t>
  </si>
  <si>
    <t>75.9-88.2</t>
  </si>
  <si>
    <t>PWP (cm³.cm⁻³) = -0.2308 + 0.1554 * PD</t>
  </si>
  <si>
    <t>PWP (cm³.cm⁻³) = - 0.8519 - 0.0284 * Sand + 0.5231 * PD</t>
  </si>
  <si>
    <t>0-18</t>
  </si>
  <si>
    <t>1.26-2.97</t>
  </si>
  <si>
    <t>Silt, Sand, Total Porosity</t>
  </si>
  <si>
    <t>PWP (cm³.cm⁻³) = 0.1818 - 0.0022 * Silt - 0.0010 * Sand + 0.2088 * TP</t>
  </si>
  <si>
    <t>0-79.3</t>
  </si>
  <si>
    <t>3.79-45</t>
  </si>
  <si>
    <t>PWP (cm³.cm⁻³) = -0.1394 + 0.0042 * Clay - 2.0328 * OM + 0.5165 * TP</t>
  </si>
  <si>
    <t>Silt, Organic Matter, Total Porosity, Particle Density</t>
  </si>
  <si>
    <t>PWP (cm³.cm⁻³) = 0.1571 - 0.0048 * Silt - 3.8154 * OM - 0.0437 * PD + 0.04512 * TP</t>
  </si>
  <si>
    <t>1.96-2.98</t>
  </si>
  <si>
    <t>PWP (cm³.cm⁻³) = 0.0996 + 0.2248 * TP</t>
  </si>
  <si>
    <t>PWP (cm³.cm⁻³) = 0.0826 + 0.0041 * Sand</t>
  </si>
  <si>
    <t>7.3-35.7</t>
  </si>
  <si>
    <t>Sand, Organic Matter, Total Porosity, Particle Density, Bulk Density</t>
  </si>
  <si>
    <t>%, %, cm³.cm⁻³, g.cm⁻³, g.cm⁻³</t>
  </si>
  <si>
    <t>PWP (cm³.cm⁻³) = -0.0398 + 0.0019 * Sand - 0.6009 * OM + 0.1475 * BD - 0.1344 * PD + 0.7903 * TP</t>
  </si>
  <si>
    <t>0-33.8</t>
  </si>
  <si>
    <t>Clay, Bulk Density, Total Porosity</t>
  </si>
  <si>
    <t>%,  g.cm⁻³,  cm³.cm⁻³,</t>
  </si>
  <si>
    <t>PWP (cm³.cm⁻³) = -0.0763 + 0.0017 * Clay + 0.0540 * BD + 0.3004 * TP</t>
  </si>
  <si>
    <t>0-87.65</t>
  </si>
  <si>
    <t>0.5-1.92</t>
  </si>
  <si>
    <t>Soares et al. (2014)</t>
  </si>
  <si>
    <t xml:space="preserve">Soares, F.C.; Robaina, A.D.; Peiter, M.X.; Russi, J.L.; Vivan, G.A., 2014. Redes neurais artificiais na estimativa da retenção de água do solo. Ciência Rural. 44,293-300. </t>
  </si>
  <si>
    <t>g/g, g/g, g/g, g.cm⁻³</t>
  </si>
  <si>
    <t>Clay, Silt, Sand, Bulk Density, Particle Density</t>
  </si>
  <si>
    <t>g/g, g/g, g/g, g.cm⁻³, g.cm⁻³</t>
  </si>
  <si>
    <t>Clay, Silt, Sand, Bulk Density, Particle Density, Organic Matter, Total Porosity</t>
  </si>
  <si>
    <t>g/g, g/g, g/g, g.cm⁻³, g.cm⁻³, ?, cm³.cm⁻³</t>
  </si>
  <si>
    <t>Clay, Silt, Sand, Bulk Density, Particle Density, Organic Matter</t>
  </si>
  <si>
    <t>g/g, g/g, g/g, g.cm⁻³, g.cm⁻³,?</t>
  </si>
  <si>
    <t>Souza et al. (2014)</t>
  </si>
  <si>
    <t>Souza, J. M.; Bonomo, R.; Pires, F. R.; Bonomo, D. Z., 2014. Funções de pedotransferência para retenção de água e condutividade hidráulica em solo submetido a subsolagem. Rev. Bras. Cienc. Agrar. 9.606-613.</t>
  </si>
  <si>
    <t>Espírito Santo</t>
  </si>
  <si>
    <t>Clay, Microporosity</t>
  </si>
  <si>
    <t>g.kg⁻¹, m³/m³</t>
  </si>
  <si>
    <t>FC (m³.m⁻³) = 0.15839 + 0.00031 * Clay*10 - 0.00240 * MI</t>
  </si>
  <si>
    <t>no soil subsoiling</t>
  </si>
  <si>
    <t>Macroporosity</t>
  </si>
  <si>
    <t>m³/m³</t>
  </si>
  <si>
    <t>FC (m³.m⁻³) = 0.08595 + 0.006102 * MA</t>
  </si>
  <si>
    <t>with soil subsoiling</t>
  </si>
  <si>
    <t xml:space="preserve">Clay, Microporosity </t>
  </si>
  <si>
    <t>PWP (m³.m⁻³)= 0.13636 + 0.00028*Clay*10 – 0.00244*MI</t>
  </si>
  <si>
    <t>PWP (m³.m⁻³) = 0.0591 + 0.00646 * MA</t>
  </si>
  <si>
    <t>Tomasella et al. (2003)</t>
  </si>
  <si>
    <t>Tomasella, J., Pachepsky, Y., Crestana, S., Rawls, W.J. 2003. Comparison of Two Techniques to Develop Pedotransfer Functions. Soil Science Society of American Journal, 67, 1085-1092 for Water Retention</t>
  </si>
  <si>
    <t>2003</t>
  </si>
  <si>
    <t>Coarse Sand, Silt, Bulk Density, Moisture equivelent</t>
  </si>
  <si>
    <t>%, %, g.cm⁻³, g.g⁻¹</t>
  </si>
  <si>
    <t>FC (cm³.cm⁻³) = 0.34505 + 0.117162 * (-0.259878 * (-1.17152 + 0.0500829 * CS) + 0.0867921 * (-0.867548 + 0.0519417 * Silt) + 0.806806 * (-1.97975 + 8.3484 * Me) + 0.196837 * (-5.72537 + 4.53135 * BD)</t>
  </si>
  <si>
    <t>0-71.0</t>
  </si>
  <si>
    <t>0.72-1.91</t>
  </si>
  <si>
    <t>0-74.6</t>
  </si>
  <si>
    <t>Silt, Moisture equivalent, Bulk Density</t>
  </si>
  <si>
    <t>%, g.g⁻¹, g.cm⁻³</t>
  </si>
  <si>
    <t>FC (cm³.cm⁻³) = 0.339255 + 0.112526 * (0.929344 * (0.175202 + 1.18513 * (-2.18409 + 8.84963 * Me) - 0.0996042 * ((0.175202 + 1.18513 * (-2.18409 + 8.84963 * Me)^2 + 0.327915 * (-6.03402 + 4.80572 * BD) - 0.0758657 * (-6.03402 + 4.80572 * BD)^2  + 0.132519 * (-1.05501 + 0.0650857 * Silt)</t>
  </si>
  <si>
    <t>Moisture equivalent, Bulk Density</t>
  </si>
  <si>
    <t>g.g⁻¹, g.cm⁻³</t>
  </si>
  <si>
    <t>FC (cm³.cm⁻³) = 0.28951 + 0.103815 * (0.191452 + 1.25622 * (-2.18409 + 8.84963 * Me) - 0.079098 * (-2.18409 + 8.84963 * Me)^2 + 0.393814 * (-6.03402 + 4.80572 * BD) + 0.152095 *( (-6.03402 + 4.80572 * BD)*(-2.18409 + 8.84963 * Me))</t>
  </si>
  <si>
    <t>Clay, Moisture equivalent, Bulk Density</t>
  </si>
  <si>
    <t>PWP (cm³.cm⁻³) = 0.214008 + 0.0862945 * (0.235084 + 0.33033 * (-2.07588 + 0.0423954 * Clay) - 0.191838 * (-2.07588 + 0.0423954 * Clay)^2 + 0.0543679 * (-2.07588 + 0.0423954 * Clay)^3 + 0.9977685 * (-2.18409 + 8.84963 * Me) + 0.304174 * (-2.07588 + 0.0423954 * Clay)* (-2.18409 + 8.84963 * Me) - 0.218857 * (-2.18409 + 8.84963 * Me)^2 - 0.164373 *  (-2.07588 + 0.0423954 * Clay) * (-2.18409 + 8.84963 * Me)^2 + 0.0415057 * (-2.18409 + 8.84963 * Me)^3 + 0.373361 * (-6.03402 + 4.80572 * BD) + 0.0811861 * (-6.03402 + 4.80572 * BD) * (-2.18409 + 8.84963 * Me) - 0.0768087 * (-2.07588 + 0.0423954 * Clay) *  (-2.18409 + 8.84963 * Me) *  (-6.03402 + 4.80572 * BD))</t>
  </si>
  <si>
    <t>0.025</t>
  </si>
  <si>
    <t>Totola et al. (2023)</t>
  </si>
  <si>
    <t>Totola, L. B.; Bicalho, K. V.; &amp; Hisatugu, W. H. (2023). Artificial neural networks for predicting soil water retention data of various Brazilian soils. Earth Science Informatics, 16(4), 3579-3595.</t>
  </si>
  <si>
    <t>2023</t>
  </si>
  <si>
    <t>Rio Grande do Sul, Santa Catarina, São Paulo, Rio de Janeiro, Espírito Santo, Minas Gerais, Bahia, Pernambuco, Ceará, Maranhão, Pará, Amazonas</t>
  </si>
  <si>
    <t>Data from HYBRAS (Hydrophysical Database for Brazilian Soils)</t>
  </si>
  <si>
    <t>Sand, Silt, Clay, Natural Logarithmic of Suction</t>
  </si>
  <si>
    <t>%, %, %, cm</t>
  </si>
  <si>
    <t>0-96</t>
  </si>
  <si>
    <t>0-60.8</t>
  </si>
  <si>
    <t>0.40-98</t>
  </si>
  <si>
    <t>0.45-2.01</t>
  </si>
  <si>
    <t>2.18-3.08</t>
  </si>
  <si>
    <t>0.08-8.21</t>
  </si>
  <si>
    <t>0.24-0.83</t>
  </si>
  <si>
    <t>553</t>
  </si>
  <si>
    <t>0.06</t>
  </si>
  <si>
    <t xml:space="preserve"> cm³.cm⁻³</t>
  </si>
  <si>
    <t>Sand, Silt, Clay, Natural Logarithmic of Suction, Bulk Density</t>
  </si>
  <si>
    <t>%, %, %, cm, g.cm⁻³</t>
  </si>
  <si>
    <t>35-96</t>
  </si>
  <si>
    <t>0.053</t>
  </si>
  <si>
    <t>Sand, Silt, Clay, Natural Logarithmic of Suction, Bulk Density, Organic Matter</t>
  </si>
  <si>
    <t>%, %, %, cm, g.cm⁻³, %</t>
  </si>
  <si>
    <t>Sand, Silt, Clay, Natural Logarithmic of Suction, Bulk Density, Organic Matter, Particle Density</t>
  </si>
  <si>
    <t>%, %, %, cm, g.cm⁻³, %, g.cm⁻³</t>
  </si>
  <si>
    <t>0.05</t>
  </si>
  <si>
    <t>Sand, Silt, Clay, Natural Logarithmic of Suction, Bulk Density, Organic Matter, Particle Density, Total Porosity</t>
  </si>
  <si>
    <t>%, %, %, cm, g.cm⁻³, %, g.cm⁻³, cm³.cm⁻³</t>
  </si>
  <si>
    <t>0.052</t>
  </si>
  <si>
    <t>0.058</t>
  </si>
  <si>
    <t>0.054</t>
  </si>
  <si>
    <t>0.050</t>
  </si>
  <si>
    <t>0.044</t>
  </si>
  <si>
    <t>0.046</t>
  </si>
  <si>
    <t>0.045</t>
  </si>
  <si>
    <t>Urach (2007)</t>
  </si>
  <si>
    <t>Urach, F., 2007. Estimativa da retenção de água para fins de irrigação [thesis]. Rio Grande do Sul: Universidade Federal de Santa Maria.</t>
  </si>
  <si>
    <t>Sand, Clay, Bulk Density</t>
  </si>
  <si>
    <t>%, %, Mg/m³</t>
  </si>
  <si>
    <t>FC (m³.m⁻³) = (47.8887 - 0.13885 * Sand + 0.24175 * Clay -11.5922 * BD)/100</t>
  </si>
  <si>
    <t>1.22-82</t>
  </si>
  <si>
    <t>1.00-78</t>
  </si>
  <si>
    <t>3.5-98.7</t>
  </si>
  <si>
    <t>1.96-2.96</t>
  </si>
  <si>
    <t>0.10-9.8</t>
  </si>
  <si>
    <t>various</t>
  </si>
  <si>
    <t>FC (m³.m⁻³) = (49.6557 - 0.16882 * Sand + 0.21658 * Clay - 12.6897 * BD)/100</t>
  </si>
  <si>
    <t>FC (m³.m⁻³) = (54.2628 -0.22029 * Sand - 12.1324 * BD)/100</t>
  </si>
  <si>
    <t>PWP (cm³.cm⁻³) = (29.8999 - 0.15600 * Sand + 0.18710 * Clay - 6.7591 * BD)/100</t>
  </si>
  <si>
    <t>Van der Berg et al. (1997)</t>
  </si>
  <si>
    <t xml:space="preserve">van den Berg, M.; Klamt, E.; Vanreeuwijk, L.P. ; Sombroek, W.G.,1997. Pedotransfer functions for the estimation of moisture retention characteristics of Ferralsols and related soils. Geoderma, 78, 161-180. </t>
  </si>
  <si>
    <t>Paraná, Amazonas, Bahia, Rio Grande do Norte, Minas Gerais, Pará, São Paulo, Rio de Janeiro, Distrito Federal</t>
  </si>
  <si>
    <t>FC (cm³.cm⁻³) = (13.96 + 0.387 * Clay)/100</t>
  </si>
  <si>
    <t>10-95</t>
  </si>
  <si>
    <t>0.8-1.6</t>
  </si>
  <si>
    <t>0.1-5.2</t>
  </si>
  <si>
    <t>14-165</t>
  </si>
  <si>
    <t>PTFs for the available water (θ10kpa-θ1500kpa) are also available</t>
  </si>
  <si>
    <t>FC (cm³.cm⁻³) = (11.27 + 0.367 * Clay + 0.226 * Silt)/100</t>
  </si>
  <si>
    <t>Silt, Clay, Specific Surface Area</t>
  </si>
  <si>
    <t>%, %, m2/g</t>
  </si>
  <si>
    <t>FC (cm³.cm⁻³) = (12.19 + 0.212 * Clay + 0.208 * Silt + 0.107 * SS)/100</t>
  </si>
  <si>
    <t>FC (cm³.cm⁻³) = (10.88 + 0.347 * Clay + 0.211 * Silt + 1.756 * OC)/100</t>
  </si>
  <si>
    <t>Specific Surface Area</t>
  </si>
  <si>
    <t>m2/g</t>
  </si>
  <si>
    <t>FC (cm³.cm⁻³) = (17.9 + 0.231 * SS)/100</t>
  </si>
  <si>
    <t>PWP (cm³.cm⁻³)  = (6.35 + 0.284 * Clay)/100</t>
  </si>
  <si>
    <t xml:space="preserve">Clay, Silt </t>
  </si>
  <si>
    <t>PWP (cm³.cm⁻³) =  (3.83 + 0.272 * Clay + 0.212 * Silt)/100</t>
  </si>
  <si>
    <t>%, g/cm3</t>
  </si>
  <si>
    <t>PWP (cm³.cm⁻³) =  (0.363 * Clay * BD)/100</t>
  </si>
  <si>
    <t>PWP (cm³.cm⁻³) =  (3.89 + 0.258 * (Silt + Clay))/100</t>
  </si>
  <si>
    <t>Clay, Silt, BD</t>
  </si>
  <si>
    <t>%, %, g/cm3</t>
  </si>
  <si>
    <t>PWP (cm³.cm⁻³) =  (0.334 * Clay * BD + 0.104 * Silt * BD)/100</t>
  </si>
  <si>
    <t>Veloso et al (2024)</t>
  </si>
  <si>
    <t>Veloso, M. F., Rodrigues, L. N., &amp; Fernandes Filho, E. I. (2024). Pedotransfer functions for estimating hydraulic conductivity and soil moisture in the Cerrado biome. Revista Brasileira de Engenharia Agrícola e Ambiental, 28(12), e278960</t>
  </si>
  <si>
    <t>Maranhão, Goiás, Mato Grosso do Sul, São Paulo, Tocantins, Distrito Federal, Minas Gerais</t>
  </si>
  <si>
    <t>Clay, Silt, Bulk Dernsity</t>
  </si>
  <si>
    <t>%, %, g.cm⁻³</t>
  </si>
  <si>
    <t>FC (m³.m⁻³) = -1.0186139 + 0.248967 *Log(Clay) + 0.6977942 * Log(Pd)+ 0.4748349 * Log(PT) -0.1003896(Log(MA*100)</t>
  </si>
  <si>
    <t>14.32-82.76</t>
  </si>
  <si>
    <t>3.84-31.51</t>
  </si>
  <si>
    <t>5.52-77.68</t>
  </si>
  <si>
    <t>1.03-1.66</t>
  </si>
  <si>
    <t>2.15-2.84</t>
  </si>
  <si>
    <t>37.65-59.64</t>
  </si>
  <si>
    <t>0.29-30.55</t>
  </si>
  <si>
    <t>16.27-50.43</t>
  </si>
  <si>
    <t>Clay, Particle Density, Total Porosity, Macroporosity</t>
  </si>
  <si>
    <t>%, g.cm⁻³, %, %</t>
  </si>
  <si>
    <t>FC (m³.m⁻³) = -0.4836716 + 0.1764649 * Log(Clay) + 0.1785483 * Log(BD) + 0.3710038 * Log(MI*100) - 0.0504698 * Log(MA*100)</t>
  </si>
  <si>
    <t>Clay, Bulk Density, Microporosity, Macroporosity</t>
  </si>
  <si>
    <t>FC (m³.m⁻³) = -0.50243206 + 0.3031745 * Log(Clay) + 1.02206019 * Log(BD) - 0.08008585 * Log(MA*100)</t>
  </si>
  <si>
    <t>Clay, Bulk Density, Macroporosity</t>
  </si>
  <si>
    <t>%, g.cm⁻³, %</t>
  </si>
  <si>
    <t>PWP (m³.m⁻³) = -0.24688953 + 0.04792146 * Log(Silt) + 0.22503525 * Log(PT*100) + 0.4445548 * Log(PD) - 0.08125156 * Log(MA*100)</t>
  </si>
  <si>
    <t>Wamling et al. (2019)</t>
  </si>
  <si>
    <t>Warmling, M.I.; Mendes, R.B.; Albuquerque, J.A.; Bortolini, D.,2019. Artificial neural networks to predict soil water retention of santa catarina. Seabra, G. (eds). Terra: Mudanças Climáticas e Biodiversidade, Minas Gerais, Barlavento, pp.393-403</t>
  </si>
  <si>
    <t>Book Chapter (english)</t>
  </si>
  <si>
    <t>Clay, Silt, Coarse Sand, Fine Sand, Organic Matter, Bulk Density, Particle Density</t>
  </si>
  <si>
    <t>%, %, %, %, %, g.cm⁻³, g.cm⁻³</t>
  </si>
  <si>
    <t>1.4-78.9</t>
  </si>
  <si>
    <t>0.72-1.54</t>
  </si>
  <si>
    <t>2.12-2.95</t>
  </si>
  <si>
    <t>0.50-0.83</t>
  </si>
  <si>
    <t>Warmling, M.I.; Mendes, R.B.; Albuquerque, J.A.; Bortolini, D.,2019. Artificial neural networks to predict soil water retention of santa catarina. Seabra, G. (eds). Terra: Mudanças Climáticas e Biodiversidade, Minas Gerais, Barlavento, pp.393-404</t>
  </si>
  <si>
    <t>Clay, Silt, Fine Sand, Organic Matter, Bulk Density, Total Porosity, Microporosity</t>
  </si>
  <si>
    <t>%, %, %, %, g.cm⁻³, cm³.cm⁻³, cm³.cm⁻³</t>
  </si>
  <si>
    <t>Warmling, M.I.; Mendes, R.B.; Albuquerque, J.A.; Bortolini, D.,2019. Artificial neural networks to predict soil water retention of santa catarina. Seabra, G. (eds). Terra: Mudanças Climáticas e Biodiversidade, Minas Gerais, Barlavento, pp.393-405</t>
  </si>
  <si>
    <t>Warmling, M.I.; Mendes, R.B.; Albuquerque, J.A.; Bortolini, D.,2019. Artificial neural networks to predict soil water retention of santa catarina. Seabra, G. (eds). Terra: Mudanças Climáticas e Biodiversidade, Minas Gerais, Barlavento, pp.393-406</t>
  </si>
  <si>
    <t>Amorim et al. (2022)</t>
  </si>
  <si>
    <t>Silt, Sand, Microporosity</t>
  </si>
  <si>
    <t>%, %, m³.m⁻³</t>
  </si>
  <si>
    <t>1-50</t>
  </si>
  <si>
    <t>17-96</t>
  </si>
  <si>
    <t>1.03-1.67</t>
  </si>
  <si>
    <t>2.5-2.65</t>
  </si>
  <si>
    <t>0.40-2.9</t>
  </si>
  <si>
    <t>0.37-0.61</t>
  </si>
  <si>
    <t>0.08-0.30</t>
  </si>
  <si>
    <t>0.15-0.47</t>
  </si>
  <si>
    <t>2-70</t>
  </si>
  <si>
    <t>9-75</t>
  </si>
  <si>
    <t>0.009-0.233</t>
  </si>
  <si>
    <t>Silt, Fine Sand, Macroporosity</t>
  </si>
  <si>
    <t>Barros et al. (2013)</t>
  </si>
  <si>
    <t xml:space="preserve">Barros, A., de Jong van Lier, Q., Maia, A.; Scarpare, F. V. 2013. Pedotransfer functions to estimate water retention parameters of soils in nor theastern Brazil. Revista Brasileira de Ciência do Solo, v.37, n.2, 379-391. </t>
  </si>
  <si>
    <t>Fidalski and Tormena (2007)</t>
  </si>
  <si>
    <t xml:space="preserve">Fidalski, J., Tormena,¬¬ C.A., 2007. Funções de pedotransferência para as curvas de retenção de água e de resistência do solo à penetração em sistemas de manejo com plantas de cobertura permanente em citros. Cienc. Rural. 37,1316-1322. </t>
  </si>
  <si>
    <t>Medeiros (2012)</t>
  </si>
  <si>
    <t>Medeiros, J.C. 2012. Funções de pedotransferência em estudos do funcionamento hídrico do solo da região sudeste do estado do Pará. [thesis]. São Paulo: Escola Superior de Agricultura "Luiz de Queiroz". Universidade de São Paulo.</t>
  </si>
  <si>
    <t>Medrado and Lima (2014)</t>
  </si>
  <si>
    <t xml:space="preserve">Medrado, E., Lima, J.E.F.W., 2014. Development of pedotransfer functions for estimating water retention curve for tropical soils of the Brazilian savanna. Geoderma. 1,59-66. </t>
  </si>
  <si>
    <t>Tomasella et al. (2000)</t>
  </si>
  <si>
    <t>Tomasella, J.; Hodnett, M.G. ; Rossato, L., 2000. Pedotransfer functions for the estimation of soil water retention in Brazilian soils Soil. Sci. Soc. Am J. 64, 327- 338.</t>
  </si>
  <si>
    <t>Vaz et al. (2005)</t>
  </si>
  <si>
    <t>Vaz, C.M.P.; Iossi, M.D.; Naime, J.D.; Macedo, A.; Reichert, J.M.; Reinert, D.J.;Cooper, M., 2005. Validation of the Arya and Paris water retention model for Brazilian soils. Soil Soil. Sci. Soc. Am J., 69,577-583.</t>
  </si>
  <si>
    <t>Soares et al. (2022)</t>
  </si>
  <si>
    <t xml:space="preserve">Soares, W.A.; Holanda, M.A.C.; Oliveira, D.B.C., 2022. Development of pedotransfer functions for Brazilian soils. Conjecturas. 22, 590-301. </t>
  </si>
  <si>
    <t>Kayser (2019)</t>
  </si>
  <si>
    <t xml:space="preserve">Kayser, L.P., 2019. Estimativa dos parâmetros de funções de pedotransferência para o solo do Rio Grande do Sul [thesis]. Rio grande do Sul: Universidade Federal de Santa Maria. </t>
  </si>
  <si>
    <t>van den Berg, M.; Klamt, E.; Vanreeuwijk, L.P. ; Sombroek, W.G.,1997. Pedotransfer functions for the estimation of moisture retention characteristics of Ferralsols and related soils. Geoderma, 78, 161-180</t>
  </si>
  <si>
    <t>Veloso et al. (2023)</t>
  </si>
  <si>
    <t xml:space="preserve">Veloso, M.F.; Rodrigues, L.N.; Fernandes Filho, E.I.; Veloso, C.F.; Rezende, B.N., 2023. Pedotransfer functions for estimating the van Genuchten model parameters in the Cerrado biome. Rev. Bras. Engen. Agríc. Amb. 27,202-208.  </t>
  </si>
  <si>
    <t>Da Silva (2019)</t>
  </si>
  <si>
    <t xml:space="preserve">Da Silva, A.C., 2019. An improvement of splintex: a pedotranfer model to estimate soil hydraulic functions [thesis]. Paraná: Universidade Federal do Paraná. </t>
  </si>
  <si>
    <t>Macroregion</t>
  </si>
  <si>
    <t>International</t>
  </si>
  <si>
    <t>α</t>
  </si>
  <si>
    <t>n</t>
  </si>
  <si>
    <t>m</t>
  </si>
  <si>
    <t>θr</t>
  </si>
  <si>
    <t>θs</t>
  </si>
  <si>
    <t xml:space="preserve">Sergipe, Alagoas, Pernambuco, Paraíba, Rio Grande do Norte, Bahia, Piaui </t>
  </si>
  <si>
    <t>Northeast Brazil</t>
  </si>
  <si>
    <t>Paraná</t>
  </si>
  <si>
    <t>Pará</t>
  </si>
  <si>
    <t>Goiás, Distrito Federal, Minas Gerais, Mato Grosso, Tocantins, Maranhão, Bahia</t>
  </si>
  <si>
    <t>Amazonas, Pará, Rio Grande do Norte, Alagoas, Pernambuco, Paraíba, Sergipe, Bahia, Minas Gerais, Espírito Santo, Rio de Janeiro, São Paulo, Paraná, Rio Grande do Sul</t>
  </si>
  <si>
    <t>São Paulo, Rio Grande do Sul</t>
  </si>
  <si>
    <t>retention curve</t>
  </si>
  <si>
    <t>HYBRAS database</t>
  </si>
  <si>
    <t>Santa Catarina</t>
  </si>
  <si>
    <t>Brazil, China, Colombia, Gabon, Indonesia, Ivory Coast, Kenya, Malaysia, Zambia, Mozambique</t>
  </si>
  <si>
    <t>São Paulo, Mato Grosso do Sul, Goiás, Minas Gerais, Tocantis, Maranhão</t>
  </si>
  <si>
    <t>This study used the Brazilian and other international soil database to validate the Splintex 2.0 software, which is used in Brazil with a certain frequency, and for this reason we included it in the international category</t>
  </si>
  <si>
    <t>retention curve 1</t>
  </si>
  <si>
    <t>kPa ⁻¹</t>
  </si>
  <si>
    <t>Microporosity, Organic Carbon, Water Dispersed Clay</t>
  </si>
  <si>
    <t>m³.m⁻³, g.100.g⁻¹, g.100.g⁻¹</t>
  </si>
  <si>
    <t>Macroporosity, Particle Density</t>
  </si>
  <si>
    <t>m³.m⁻³, Mg.m⁻³</t>
  </si>
  <si>
    <t xml:space="preserve"> g.100.g⁻¹, Mg.m⁻³</t>
  </si>
  <si>
    <t>Sand, Organic Carbon</t>
  </si>
  <si>
    <t xml:space="preserve"> g.100.g⁻¹,  g.100.g⁻¹</t>
  </si>
  <si>
    <t>m ⁻¹</t>
  </si>
  <si>
    <t>kg.kg⁻¹, kg.kg⁻¹, kg.m⁻³</t>
  </si>
  <si>
    <t>Sand, Clay, Organic Matter</t>
  </si>
  <si>
    <t>kg.kg⁻¹, kg.kg⁻¹, kg.kg⁻¹</t>
  </si>
  <si>
    <t>Sand, Clay, Organic Matter, Bulk Density</t>
  </si>
  <si>
    <t>kg.kg⁻¹, kg.kg⁻¹, kg.kg⁻¹, kg.m⁻³</t>
  </si>
  <si>
    <t>retention curve 2</t>
  </si>
  <si>
    <t>retention curve 3</t>
  </si>
  <si>
    <t>Sand, Organic Matter, Bulk Density</t>
  </si>
  <si>
    <t>retention curve 4</t>
  </si>
  <si>
    <t>retention curve 5</t>
  </si>
  <si>
    <t xml:space="preserve"> kg.kg⁻¹, kg.m⁻³</t>
  </si>
  <si>
    <t>retention curve 6</t>
  </si>
  <si>
    <t>retention curve 7</t>
  </si>
  <si>
    <t xml:space="preserve"> kg.kg⁻¹</t>
  </si>
  <si>
    <t>retention curve 8</t>
  </si>
  <si>
    <t>retention curve 9</t>
  </si>
  <si>
    <t>retention curve 10</t>
  </si>
  <si>
    <t>Mg.m⁻³</t>
  </si>
  <si>
    <t>Bulk Density, Organic Carbon</t>
  </si>
  <si>
    <t>Mg.m⁻³, g.kg⁻¹</t>
  </si>
  <si>
    <t>cm ⁻¹</t>
  </si>
  <si>
    <t>Coarse Sand, Fine Sand,  Bulk Density</t>
  </si>
  <si>
    <t>g.kg⁻¹, g.kg⁻¹ Mg.m⁻³</t>
  </si>
  <si>
    <t>Coarse Sand, Fine Sand, Silt, CEC</t>
  </si>
  <si>
    <t>g.kg⁻¹, g.kg⁻¹, g.kg⁻¹, cmolc/kg</t>
  </si>
  <si>
    <t>Coarse Sand, Fine Sand, Clay, Silt, Bulk Density, pH</t>
  </si>
  <si>
    <t>g.kg⁻¹, g.kg⁻¹, g.kg⁻¹, g.kg⁻¹, Mg.m⁻³</t>
  </si>
  <si>
    <t>Coarse Sand, Fine Sand, Clay, Silt, Bulk Density</t>
  </si>
  <si>
    <t>Bulk Density, Clay, Silt, Organic Matter</t>
  </si>
  <si>
    <t>g.cm⁻³, %, %, %</t>
  </si>
  <si>
    <t>kg.kg ⁻¹</t>
  </si>
  <si>
    <t>Bulk Density, Sand, Organic Matter</t>
  </si>
  <si>
    <t>g.cm⁻³, %, %</t>
  </si>
  <si>
    <t>Organic Matter</t>
  </si>
  <si>
    <t>Bulk Density, Clay, Sand, Silt, Organic Matter</t>
  </si>
  <si>
    <t>g.cm⁻³, %, %, %, %</t>
  </si>
  <si>
    <t>Bulk Density, Clay, Sand, Silt, Organic Matter, Particle Density</t>
  </si>
  <si>
    <t>g.cm⁻³, %, %, %, %, g.cm⁻³</t>
  </si>
  <si>
    <t>retention curve1</t>
  </si>
  <si>
    <t>100.kPa ⁻¹</t>
  </si>
  <si>
    <t xml:space="preserve"> Clay, Silt, Moisture equivalent, Bulk Density, Coarse Sand, Fine Sand</t>
  </si>
  <si>
    <t>%, %, g.g⁻¹,  g.cm⁻³, %, %</t>
  </si>
  <si>
    <t>x 100</t>
  </si>
  <si>
    <t xml:space="preserve"> Moisture equivalent, Coarse Sand, Silt, Fine Sand, Clay</t>
  </si>
  <si>
    <t xml:space="preserve"> g.g⁻¹, %, %, %, %</t>
  </si>
  <si>
    <t>100.cm³.cm⁻³</t>
  </si>
  <si>
    <t>Silt, Clay, Moisture equivalent, Bulk Density</t>
  </si>
  <si>
    <t>%, %, g.g⁻¹, g.cm⁻³</t>
  </si>
  <si>
    <t>Silt, Moisture equivalent, Bulk Density, Coarse Sand, Fine Sand, Clay</t>
  </si>
  <si>
    <t>%, g.g⁻¹, g.cm⁻³,  %, %, %</t>
  </si>
  <si>
    <t>retention curve2</t>
  </si>
  <si>
    <t xml:space="preserve"> Clay, Moisture equivalent, Coarse Sand, Fine Sand, Silt</t>
  </si>
  <si>
    <t>%, g.g⁻¹, %, %, %</t>
  </si>
  <si>
    <t>Moisture equivalent, Coarse Sand, Silt, Clay, Fine Sand</t>
  </si>
  <si>
    <t>g.g⁻¹, %, %, %, %</t>
  </si>
  <si>
    <t>Silt, Clay, Moisture equivalent, Organic Carbon, Fine Sand</t>
  </si>
  <si>
    <t>%, %, g.g⁻¹, %, %</t>
  </si>
  <si>
    <t xml:space="preserve">Moisture equivalent, Organic Carbon, Fine Sand, Coarse Sand, Silt, Clay </t>
  </si>
  <si>
    <t>g.g⁻¹, % %, %, %, %</t>
  </si>
  <si>
    <t>retention curve3</t>
  </si>
  <si>
    <t>Silt, Clay, Bulk Density, Coarse Sand, Fine Sand</t>
  </si>
  <si>
    <t>%, %, g.cm⁻³, %, %</t>
  </si>
  <si>
    <t>Coarse Sand, Fine Sand, Clay, Silt</t>
  </si>
  <si>
    <t>Clay, Bulk Density, Coarse Sand, Fine Sand, Silt</t>
  </si>
  <si>
    <t>%, g.cm⁻³, %, %, %</t>
  </si>
  <si>
    <t>Bulk Density, Organic Carbon, Coarse Sand, Silt, Clay, Fine Sand</t>
  </si>
  <si>
    <t>g.cm⁻³, %, %, %, %, %</t>
  </si>
  <si>
    <t>retention curve4</t>
  </si>
  <si>
    <t>Coarse Sand, Fine Sand, Clay, Silt, Organic Carbon</t>
  </si>
  <si>
    <t>%, %, %, %, %</t>
  </si>
  <si>
    <t>retention curve5</t>
  </si>
  <si>
    <t>retention curve6</t>
  </si>
  <si>
    <t>retention curve7</t>
  </si>
  <si>
    <t>retention curve8</t>
  </si>
  <si>
    <t>m³.m ⁻³</t>
  </si>
  <si>
    <t>Granulometric curve</t>
  </si>
  <si>
    <t>Silt, Clay, Sand, Bulk Density</t>
  </si>
  <si>
    <t>Clay, Silt, Sand, Bulk Density, Particle Density, Total Porosity</t>
  </si>
  <si>
    <t>%, %, %,  g.cm⁻³, g.cm⁻³, cm³.cm⁻³</t>
  </si>
  <si>
    <t>Silt, Clay, Bulk Density</t>
  </si>
  <si>
    <t>Clay, Sand, Bulk Density</t>
  </si>
  <si>
    <t>Clay, Sand, Silt, Bulk Density</t>
  </si>
  <si>
    <t>Clay, Silt, Sand</t>
  </si>
  <si>
    <t>Clay, Silt, Sand, Organic Matter, Bulk Density, Particle Density</t>
  </si>
  <si>
    <t>%, %, %, %, g.cm⁻³, g.cm⁻³</t>
  </si>
  <si>
    <t>cm³.cm ⁻³</t>
  </si>
  <si>
    <t>retention curve9</t>
  </si>
  <si>
    <t>retention curve10</t>
  </si>
  <si>
    <t>retention curve11</t>
  </si>
  <si>
    <t>retention curve12</t>
  </si>
  <si>
    <t>retention curve13</t>
  </si>
  <si>
    <t>retention curve14</t>
  </si>
  <si>
    <t>retention curve15</t>
  </si>
  <si>
    <t>retention curve16</t>
  </si>
  <si>
    <t xml:space="preserve"> Silt, Clay, Sand</t>
  </si>
  <si>
    <t>Organic Matter, Silt, Clay</t>
  </si>
  <si>
    <t>g.kg⁻¹, kg.kg⁻¹, kg.kg⁻¹</t>
  </si>
  <si>
    <t>Organic Matter, Silt, Clay, Sand</t>
  </si>
  <si>
    <t>g.kg⁻¹, kg.kg⁻¹, kg.kg⁻¹, kg.kg⁻¹</t>
  </si>
  <si>
    <t>Organic Matter, Silt, Sand</t>
  </si>
  <si>
    <t>Bulk Density, Silt, Sand</t>
  </si>
  <si>
    <t>g.cm⁻³, kg.kg⁻¹, kg.kg⁻¹</t>
  </si>
  <si>
    <t>Bulk Density, Silt, Sand, Clay, Organic Matter</t>
  </si>
  <si>
    <t>g.cm⁻³, kg.kg⁻¹, kg.kg⁻¹, kg.kg⁻¹, g.kg⁻¹</t>
  </si>
  <si>
    <t>Bulk Density, Silt, Organic Matter</t>
  </si>
  <si>
    <t>g.cm⁻³, kg.kg⁻¹, g.kg⁻¹</t>
  </si>
  <si>
    <t>Bulk Density, Silt, Clay, Sand</t>
  </si>
  <si>
    <t>g.cm⁻³, kg.kg⁻¹, kg.kg⁻¹, kg.kg⁻¹</t>
  </si>
  <si>
    <t>Sand, Clay, Bulk density</t>
  </si>
  <si>
    <t>Clay, Particle Density, Bulk Density</t>
  </si>
  <si>
    <t>kg.kg⁻¹, g.cm⁻³, g.cm⁻³</t>
  </si>
  <si>
    <t>Clay, Coarse Sand, Sand,  Particle Density, Bulk Density</t>
  </si>
  <si>
    <t>kg.kg⁻¹, kg.kg⁻¹, kg.kg⁻¹, g.cm⁻³, g.m⁻³</t>
  </si>
  <si>
    <t>Medium Sand, Organic Matter, Silt, Bulk Density</t>
  </si>
  <si>
    <t>kg.kg⁻¹, g.kg⁻¹, kg.kg⁻¹, g.cm⁻³</t>
  </si>
  <si>
    <t>Fine Sand, Medium Sand, Silt, Organic Matter, Sand</t>
  </si>
  <si>
    <t>kg.kg⁻¹, kg.kg⁻¹,kg.kg⁻¹, g.kg⁻¹, kg.kg⁻¹</t>
  </si>
  <si>
    <t>Bulk Density, Organic Matter, Silt</t>
  </si>
  <si>
    <t>g.cm⁻³, g.kg⁻¹, g.kg⁻¹</t>
  </si>
  <si>
    <t>Sand, Silt, Clay, Very Coarse Sand</t>
  </si>
  <si>
    <t>kg.kg⁻¹, kg.kg⁻¹, kg.kg⁻¹, kg.kg⁻¹</t>
  </si>
  <si>
    <t>Very Fine Sand, Organic Matter, Bulk Density, Silt</t>
  </si>
  <si>
    <t>kg.kg⁻¹, g.kg⁻¹, g.cm⁻³, kg.kg⁻¹</t>
  </si>
  <si>
    <t>Very Fine Sand, Particle Density, Silt, Organic Matter</t>
  </si>
  <si>
    <t>kg.kg⁻¹, g.cm⁻³, kg.kg⁻¹, g.kg⁻¹</t>
  </si>
  <si>
    <t>Sand, Silt, Medium Sand, Very Fine Sand, Particle Density, Bulk Density</t>
  </si>
  <si>
    <t>kg.kg⁻¹, kg.kg⁻¹, kg.kg⁻¹, kg.kg⁻¹, g.cm⁻³, g.cm⁻³</t>
  </si>
  <si>
    <t>Clay, Aluminium, Iron</t>
  </si>
  <si>
    <t>%, kg/dm³, kg.cm⁻³ (in percentage)</t>
  </si>
  <si>
    <t>Clay, Silt, Aluminium, Iron</t>
  </si>
  <si>
    <t>%, %, kg/dm³ (in percentage), kg/dm³ (in percentage)</t>
  </si>
  <si>
    <t>Clay, Silt, Organic Carbon, CEC</t>
  </si>
  <si>
    <t>%, %, %, cmolc/kg</t>
  </si>
  <si>
    <t>kpa-1</t>
  </si>
  <si>
    <t>Silt, Macroporosity</t>
  </si>
  <si>
    <t>Silt, Microporosity</t>
  </si>
  <si>
    <t>Sand, Macroporosity</t>
  </si>
  <si>
    <t>Bulk Density, Macroporosity</t>
  </si>
  <si>
    <t>Sand, Silt, Clay, Bulk Density, Particle Density, Total Porosity, Macroporosity,  Microporosity</t>
  </si>
  <si>
    <t>%, %, %, g.cm⁻³, g.cm⁻³, m³.m⁻³ (in percentage), m³.m⁻³ (in percentage), m³.m⁻³ (in percentage)</t>
  </si>
  <si>
    <t>Parameter Based</t>
  </si>
  <si>
    <t>Neossolos Regolítico</t>
  </si>
  <si>
    <t>Nitossolos</t>
  </si>
  <si>
    <t>Semi Physical</t>
  </si>
  <si>
    <t>Horizon A</t>
  </si>
  <si>
    <t>Horizon B/C</t>
  </si>
  <si>
    <t>soil texture/soil depth</t>
  </si>
  <si>
    <t>soil texture/superficial horizon</t>
  </si>
  <si>
    <t>soil texture/subsuperficial horizon</t>
  </si>
  <si>
    <t>MARS</t>
  </si>
  <si>
    <t>RF</t>
  </si>
  <si>
    <t>SVR</t>
  </si>
  <si>
    <t>KNN</t>
  </si>
  <si>
    <t>R² VG_cal</t>
  </si>
  <si>
    <t>RMSE VG_cal</t>
  </si>
  <si>
    <t>RMSE VG_cal Unit</t>
  </si>
  <si>
    <t>R² validation VG</t>
  </si>
  <si>
    <t>RMSE validation VG</t>
  </si>
  <si>
    <t>RMSE validation VG Unit</t>
  </si>
  <si>
    <t>6-54.2</t>
  </si>
  <si>
    <t>24.9-94.5</t>
  </si>
  <si>
    <t>0.8-1.98</t>
  </si>
  <si>
    <t>0-2.7</t>
  </si>
  <si>
    <t>1.63-1.72</t>
  </si>
  <si>
    <t>0.46-0.53</t>
  </si>
  <si>
    <t>8-66</t>
  </si>
  <si>
    <t>3-30</t>
  </si>
  <si>
    <t>29-78</t>
  </si>
  <si>
    <t>0.93-1.65</t>
  </si>
  <si>
    <t>0.77-1.81</t>
  </si>
  <si>
    <t>3.88 - 6.81</t>
  </si>
  <si>
    <t>3.72 - 10.27</t>
  </si>
  <si>
    <t>4.79-91.51</t>
  </si>
  <si>
    <t>0.029 - 55.03</t>
  </si>
  <si>
    <t>1.19 - 90.05</t>
  </si>
  <si>
    <t>0.599 - 1.915</t>
  </si>
  <si>
    <t>0 - 7.8</t>
  </si>
  <si>
    <t>1.70 - 96</t>
  </si>
  <si>
    <t>0.78-1.91</t>
  </si>
  <si>
    <t>0.006 - 5.95</t>
  </si>
  <si>
    <t>0-93.0</t>
  </si>
  <si>
    <t>0.015 - 0.5319</t>
  </si>
  <si>
    <t>0.015-0.53</t>
  </si>
  <si>
    <t>3.8-59</t>
  </si>
  <si>
    <t>1-68.7</t>
  </si>
  <si>
    <t>18.4-73.3</t>
  </si>
  <si>
    <t>1.27 - 1.568</t>
  </si>
  <si>
    <t>2.62 - 2.76</t>
  </si>
  <si>
    <t>0 - 0.97</t>
  </si>
  <si>
    <t>1.2-57.3</t>
  </si>
  <si>
    <t>1.1-37.7</t>
  </si>
  <si>
    <t>0.52-1.64</t>
  </si>
  <si>
    <t>0.38-0.8</t>
  </si>
  <si>
    <t>0 - 30.3</t>
  </si>
  <si>
    <t>0.2-97.3</t>
  </si>
  <si>
    <t>0.2-84.2</t>
  </si>
  <si>
    <t>0-20.8</t>
  </si>
  <si>
    <t>1.2-20.3</t>
  </si>
  <si>
    <t>4.79-88</t>
  </si>
  <si>
    <t>0.021-20.01</t>
  </si>
  <si>
    <t>4.01-94.68</t>
  </si>
  <si>
    <t>0.82-1.76</t>
  </si>
  <si>
    <t>2.31-2.98</t>
  </si>
  <si>
    <t>0.38-0.60</t>
  </si>
  <si>
    <t>0.00-0.31</t>
  </si>
  <si>
    <t>0.163-0.504</t>
  </si>
  <si>
    <t>α = -5.59 + 20.34 * Mi + 1.98 * OC + 0.11 * WDC</t>
  </si>
  <si>
    <t>n= 3.27 - 5.56 * MA</t>
  </si>
  <si>
    <t>m =  -11.79 - 1.68 * MA + 4.82 * PD</t>
  </si>
  <si>
    <t>θr  = 0.23 - 0.003 * Sand + 0.059 * BD</t>
  </si>
  <si>
    <t>θs = 0.0007 + 0.99 * Sand + 0.003 * OC</t>
  </si>
  <si>
    <t>α = 10**(2.8118 + 0.8861 * Sand/100 - 1.1907 * Clay/100 - 0.00151440 * (BD*1000))</t>
  </si>
  <si>
    <t>n = 1.5662 + 0.3292 * (Sand/100) - (0.4135 * Clay/100) - 5.5341 * (OM/100)</t>
  </si>
  <si>
    <t>θr = 0.0858 - 0.1671 * (Sand/100) + 0.3516* (Clay/100) + 1.1846 * (OM/100) + 0.0000290 * (BD*1000)</t>
  </si>
  <si>
    <t>θs = 1-(BD*1000)/2700</t>
  </si>
  <si>
    <t xml:space="preserve">α = 10**(3.0739 + 1.1474 * (Sand/100) - 0.8766 * (Clay/100) - 0.0017960* (BD*1000))
</t>
  </si>
  <si>
    <t xml:space="preserve"> n =  1.2928 + 0.6770  * 100*(Sand/100) - 10.6304 * (OM/100)</t>
  </si>
  <si>
    <t>θr =  0.0644 - 0.1632 * (Sand/100) + 0.3283* (Clay/100) + 0.000046497 * (BD*1000)</t>
  </si>
  <si>
    <t>α = 10**(2.6691 + 1.8309 * (Sand/100) +16.14177*(OM/100) - 0.0020035 * (BD*1000))</t>
  </si>
  <si>
    <t>n =  2.6394 - 0.6655 * (Sand/100) - 2.0951 * (Clay/100) - 9.21339 * (OM /100)</t>
  </si>
  <si>
    <t xml:space="preserve">θr = 0.0783  - 0.1892 * (Sand/100) + 0.2716 * (Clay/100) + 1.164808 * (OM/100) + 0.000053056 * (BD*1000)
</t>
  </si>
  <si>
    <t>α = 10**(4.6653 - 1.6290 * (Sand/100) - 5.4629 * (Clay/100)  - 5.3409 * (OM/100) - 0.0011875 * (BD*1000))</t>
  </si>
  <si>
    <t>n = 0.4604 +1.4886 * (Sand/100) + 1.4556 * (Clay/100)</t>
  </si>
  <si>
    <t>θr = 0.0283  - 0.1020 * (Sand/100) + 0.5265 * (Clay/100) + 1.247318 * (OM/100) + 0.000020888 * (BD*1000)</t>
  </si>
  <si>
    <t>α = 10**(0.9107 + 2.0321 * (Sand/100) - 0.00107199 * (BD*1000))</t>
  </si>
  <si>
    <t>n =  1.8741 - 1.0329 * (Clay/100)</t>
  </si>
  <si>
    <t xml:space="preserve">θr = 0.1768 - 0.2276 * (Sand/100) + 0.4761 * (Clay/100) </t>
  </si>
  <si>
    <t>α = 10**(0.9267 - 1.5958 * (Clay/100))</t>
  </si>
  <si>
    <t>n = 1.5299 + 0.3265 * (Sand/100) - 0.3957 * (Clay/100)</t>
  </si>
  <si>
    <t>θr = 0.1286 - 0.1484 * (Sand/100) + 0.3571 * (Clay/100)</t>
  </si>
  <si>
    <t>θs = 0.5526 - 0.2320 * (Sand/100) - 0.1178 * (Clay/100)</t>
  </si>
  <si>
    <t>α = 10**(0.0344 + 0.8187 * (Sand/100))</t>
  </si>
  <si>
    <t>n =  1.3047 + 0.5528 * (Sand/100)</t>
  </si>
  <si>
    <t>θr  = 0.1419 - 0.1537 * (Sand/100) + 0.3078 * (Clay/100)</t>
  </si>
  <si>
    <t>θs = 0.3106 + 0.2723 * (Clay/100)</t>
  </si>
  <si>
    <t>α = 10**(-0.1451 + 1.0508 * (Sand/100) )</t>
  </si>
  <si>
    <t>n = 2.6262 - 0.7463 * (Sand/100) - 2.0688 * (Clay/100)</t>
  </si>
  <si>
    <t>θr  =  0.1594 - 0.1584 * (Sand/100) + 0.2594 * (Clay/100)</t>
  </si>
  <si>
    <t>θs = 0.4804 - 0.1748 * (Sand/100)</t>
  </si>
  <si>
    <t>α = 10**(2.4415  -1.5168 * (Sand/100) - 4.6631 * (Clay/100) )</t>
  </si>
  <si>
    <t>n = 0.4604 + 1.4886 * (Sand/100) + 1.4886 * (Clay/100)</t>
  </si>
  <si>
    <t>θr = 0.0747 - 0.1137 * (Sand/100) +  0.5552 * (Clay/100)</t>
  </si>
  <si>
    <t>θs = 0.3305 + 0.4592 * (Clay/100)</t>
  </si>
  <si>
    <t>α = 10**(-0.3196 + 1.2254 * (Sand/100))</t>
  </si>
  <si>
    <t>n = 1.8741  -1.0329 * (Clay/100)</t>
  </si>
  <si>
    <t>θr =  0.1768 - 0.2276 * (Sand/100) + 0.4761 * (Clay/100)</t>
  </si>
  <si>
    <t>θs = 0.5750 - 0.2790 * (Sand/100)</t>
  </si>
  <si>
    <t>n = 10.4807 + (-4.7405 * BD)</t>
  </si>
  <si>
    <t>θr = 0.0531 + 0.0062 * OC*10 - 0.0090 * BD</t>
  </si>
  <si>
    <t>α = 0.0192</t>
  </si>
  <si>
    <t>α = exp (0.03299 + 0.081406 * (CS*10) - 2.459464 * BD  - 0.001635 * ((CS*10) * (FS*10)) + 0.002804 * (FS*10)**2)</t>
  </si>
  <si>
    <t>n = 1.689400 - 0.00093 * CEC - 0.000258 * ((CS*10) * (Silt*10)) + 0.000093 * (FS*10)**2 - 0.000077 * (Silt*10) ** 2</t>
  </si>
  <si>
    <t>θr = 0.755550 - 0.007621 * (CS*10) - 0.005352 * (Silt*10) - 0.056708 * BD - 0.005682 * pH - 0.000169 * ((FS*10) ** 2) - 0.000065 * ((Clay*10) ** 2)</t>
  </si>
  <si>
    <t>θs = 0.604507 - 0.295820 * BD - 0.000107 * ((CS*10) * (FS*10)) + 0.000254 * ((CS*10) * (Silt*10)) + 0.000107 * ((CS*10) * (Clay*10)) - 0.000226 * ((FS*10) * (Silt*10)) + 0.000436 * (FS*10) ** 2</t>
  </si>
  <si>
    <t xml:space="preserve">α = 6.32532102 * (BD)**-0.02318223  - 7.49868149 * (Clay)**-0.03241971 - 7.26003777 * (Silt)**0.00905719 + 8.51527042 * OM**0.00322043 + 1.58532681 </t>
  </si>
  <si>
    <t>n = 0.71330436 * (BD)** -1.28657786 + 3.21317122 * (Clay)**-0.29289780 - 0.2322583 * (Silt)**0.12557866 - 0.00511163 * (OM)**1.68342787</t>
  </si>
  <si>
    <t xml:space="preserve">θr = 0.11268382 * (BD)**-2.31854838 + 0.17891998 * (Sand)**-0.41220364 + 0.01329004 * (OM)**1.02011236 </t>
  </si>
  <si>
    <t>θs = (0.88626397*OM** 0.00786574) * (1/BD - 1/PD)</t>
  </si>
  <si>
    <t>α = - 0.00351317*BD**2.42317427 - 0.03460735*Clay**0.58034639 - 0.01845649*Sand**0.85117517 - 0.04897867*Silt**0.59621217 + 0.00001279*OM**5.38486557 + 1.58532681</t>
  </si>
  <si>
    <t>n = 1.82865464*BD**-0.57582713 - 0.04262312*Clay**0.59924802 + 1.51361637*Sand**0.00985830 - 0.67293635*Silt**0.05966974 - 0.00163216*OM**2.66119588 - 0.64209861</t>
  </si>
  <si>
    <t>θr = 0.13461391*BD**-1.58555722 + 0.04883605*Clay**0.19647777 - 0.00949548*Sand**0.56355803 - 0.00005212*Silt**1.43345189 + 0.01057297*OM**1.14951659 + 0.01153532</t>
  </si>
  <si>
    <t>θs = (−0.01831805*Clay**0.89935543 - 0.01131157*Sand**1.00134021 - 0.00684340*Silt**1.11564515 + 0.01622120*OM**0.48555009 + 2.01973831)*(1/BD-1/PD)</t>
  </si>
  <si>
    <t>α =  exp(248.3130 + 2.1614 * Clay  - 377.1065 * ME - 355.0657 * BD + 0.1196 * (CS * FS) + 0.1537 * (CS * Silt) + 0.0745 * (FS * Clay) + 0.0279 * (CS**2))/100</t>
  </si>
  <si>
    <t>n = (232.1787 - 168.9308 * ME - 0.0546 * CS * Silt - 0.0535 * FS * Clay - 0.0091 * CS**2 + 0.0169 * FS**2)/100</t>
  </si>
  <si>
    <t>θr =  (-10.3977 + 0.2494 * Silt + 0.2898 * Clay + 54.7640 * ME + 5.8190 * BD - 0.0082 * Silt**2 - 0.0015 * Clay**2)/100</t>
  </si>
  <si>
    <t xml:space="preserve">θs  = (83.2778 - 0.0556 * Silt + 23.5536 * ME - 28.1694 * BD + 0.0079 * CS * Silt - 0.0050 * CS * Clay + 0.0021 * FS * Clay - 0.0010 * CS**2)/100 </t>
  </si>
  <si>
    <t>α = exp(-235.2564 + 1.437 * Clay + 216.1505 * ME + 0.063 * CS * FS + 0.1397 * CS * Silt+0.0357 * FS * Clay - 0.0531 * Silt * Clay + 0.0334 * CS**2)/100</t>
  </si>
  <si>
    <t>θr =  (-1.6722 + 0.2823 * Silt + 0.2563 * Clay + 49.0371 * ME - 0.8201 *OC + 0.0017 * FS * Clay - 0.0085 * Silt**2 - 12 * Clay**2)/100</t>
  </si>
  <si>
    <t>θs  =(41.6485 + 57.4345 * ME + 1.9329 * (OC) - 0.0035 * FS * CS + 0.0053 * CS * Silt - 0.0054 * CS * Clay - 0.0037 * Silt * Clay)/100</t>
  </si>
  <si>
    <t>α =  exp(183.2601 - 2.0403 * Silt + 0.7677 * Clay - 289.7127 * BD + 0.0909 * CS * FS   + 0.1651 * CS * Silt + 0.0650 * FS * Clay + 0.0289 * CS**2)/100</t>
  </si>
  <si>
    <t>n = (176.9160 - 0.0397 * (CS*Silt) - 0.0448 * (FS * Clay) + 0.0231 * FS**2 - 0.0079 * Silt**2)/100</t>
  </si>
  <si>
    <t>θr =  (23.7917 + 0.1032 * Clay - 4.5938 * BD + 0.0041 * Silt * Clay - 0.0031 * CS**2 - 0.0020 * FS**2 - 0.0050 * Silt**2)/100</t>
  </si>
  <si>
    <t>θs  = (91.9015 - 29.4141 * BD + 0.7976 * (OC) + 0.0053 * CS * Silt - 0.0051 * CS * Clay  - 0.0021 * CS**2 - 0.0007 * FS**2)/100</t>
  </si>
  <si>
    <t>α = exp(-226.5823 + 4.6172 * CS + 0.0976 * (CS * Silt) - 0.0483 * (CS * Clay) + 0.0708 * (FS * Clay) + 0.0199 * Clay**2)/100</t>
  </si>
  <si>
    <t>θr = (16.0791 + 0.135 * Clay + 0.0040 * (Silt * Clay) - 0.0030 * CS**2 - 0.0019 * FS**2 - 0.0043 * Silt**2)/100</t>
  </si>
  <si>
    <t>θs = (38.3774 + 0.3697 * Silt + 3.2360 * (OC) - 0.0032 * (CS * Clay) + 0.0024 * (FS * Clay) - 0.0030 * (Silt * Clay) + 0.0025 * Clay**2)/100</t>
  </si>
  <si>
    <t>α = exp(264.4658 + 1.2123*Clay - 378.6112*ME - 328.3456*BD + 0.0052*CS*FS + 0.0775*CS*Silt + 0.0963*FS*Clay + 0.0616*CS**2)/100</t>
  </si>
  <si>
    <t>n = (219.0951 - 152.9655*ME - 0.0299*CS*Silt - 0.0345*FS*Clay - 0.0105*CS**2 + 0.0025*FS**2)/100</t>
  </si>
  <si>
    <t>θr = (-13.3652 +  0.2497*Silt + 0.3379*Clay + 39.9141*ME + 7.6764*BD - 0.0048*Silt**2 - 0.0013*Clay**2)/100</t>
  </si>
  <si>
    <t>θs = (82.1929 - 0.0177*Silt + 23.2383*ME -28.6741*BD +0.0049*CS*Silt - 0.0029*CS*Clay +0.0027*FS*Clay - 0.0008*CS**2)/100</t>
  </si>
  <si>
    <t>α = exp(-200.8303 + 1.0190*Clay + 184.9474*ME - 0.0284*CS*FS + 0.0378*CS*Silt + 0.0634*FS*Clay - 0.0625*Silt*Clay + 0.0657*CS**2)/100</t>
  </si>
  <si>
    <t>n = (217.4984 - 147.4518*ME - 0.0295*CS*Silt - 0.0375*FS*Clay - 0.0099*CS**2 + 0.0070*FS**2)/100</t>
  </si>
  <si>
    <t>θr = (-1.0223 + 0.1754*Silt + 0.2770*Clay + 48.3545*ME - 1.5731*OC + 0.0014*FS*Clay - 0.0046*Silt**2 - 0.0013*Clay**2)/100</t>
  </si>
  <si>
    <t>θs = (42.1253 + 57.9073*ME + 1.5587*OC - 0.0039*CS*FS + 0.0033*CS*Silt - 0.0041*CS*Clay - 0.0042*Silt*Clay)/100</t>
  </si>
  <si>
    <t>α = exp(205.6546 - 2.5560*Silt - 0.1329*Clay -247.4904*BD - 0.0189*CS*FS + 0.1177*CS*Silt + 0.0517*FS*Clay + 0.0617*CS**2)/100</t>
  </si>
  <si>
    <t>n = (168.8617 - 0.0258*CS*Silt -0.0261*FS*Clay + 0.0093*FS**2 - 0.0077*Silt**2)/100</t>
  </si>
  <si>
    <t>θr = (23.3867 + 0.1103*Clay - 4.7949*BD + 0.0047*Silt*Clay - 0.0027*CS**2 - 0.0022*FS**2 - 0.0048*Silt**2)/100</t>
  </si>
  <si>
    <t>θs = (91.6203 - 30.0046*BD + 1.5925*OC + 0.0022*CS*Silt - 0.0036*CS*Clay - 0.0018*CS**2 - 0.0010*FS**2)/100</t>
  </si>
  <si>
    <t>α = exp(-237.0105 + 3.6242*CS + 0.0043*CS*Silt + 0.0014*CS*Clay + 0.0898*FS*Clay + 0.0178*Clay**2)/100</t>
  </si>
  <si>
    <t>n = (170.9352 - 0.0179*CS*Silt - 0.0310*FS*Clay + 0.0094*FS**2 - 0.0081*Silt**2)/100</t>
  </si>
  <si>
    <t>θr = (15.7568 + 0.1358*Clay + 0.0052*Silt*Clay - 0.0028*CS**2 - 0.0021*FS**2 - 0.0045*Silt**2)/100</t>
  </si>
  <si>
    <t>θs = (36.9797 + 0.3762*Silt + 3.2576*OC - 0.0026*CS*Clay + 0.0034*FS*Clay - 0.0032*Silt*Clay + 0.0028*Clay**2)/100</t>
  </si>
  <si>
    <t>α = ln (2.5442 * Silt + 2.1776 * Clay + 1.7622 * Sand - 0.5210 * BD)</t>
  </si>
  <si>
    <t>n = 0.0294 * Clay + 0.0275 * Silt + 0.0338 * Sand - 1.6059 * BD + 0.8669 * PD - 3.7831 * TP</t>
  </si>
  <si>
    <t>θr = 0.1025 * Silt + 0.2995 * Clay + 0.0397 * BD</t>
  </si>
  <si>
    <t>θs = 0.6857 * Clay + 0.2561 * Sand + 0.00987 * BD</t>
  </si>
  <si>
    <t>α = ln (- 33.067 * Sand - 90.111 * Clay - 32.680 * Silt  - 3.369 * Silt * Sand + 32.620 * Silt * Clay + 28.256 * Clay * Sand + 33.958 * e**Clay - 0.5063 Clay * BD)</t>
  </si>
  <si>
    <t xml:space="preserve"> n = 0.0460 * Clay + 0.0433 * Silt + 0.0412  Sand - 5.7492 * TP - 0.3338 * BD**2 +  0.1144 * PD**2 + 3.7191 * TP**2 - 0.2544 * ln(Clay) - 0.1441 * ln(Silt)</t>
  </si>
  <si>
    <t xml:space="preserve">θr=ln (1.5084  Clay + 1.1076 * Silt + 1.0855 * Clay - 0.5298 * Clay**2 + 0.3501 * Clay**2) </t>
  </si>
  <si>
    <t>θs = 0.8544 * Clay - 0.6613 Clay**2 + 0.0034 * Clay - 1 + 0.4861 * Clay - 0.3815 * Clay * Sand + 0.2533 * BD - 0.0790 * BD**2 + 0.1669 * BD  ⁻¹ - 0.3245 * BD * Sand</t>
  </si>
  <si>
    <t>α =  -30.14  - 0.02514 * Silt/100 + 45.95 * 1/(Clay/100)**0.5 + 6.178 * ln(Silt/100) + 24.96 * 1/(Sand/100)</t>
  </si>
  <si>
    <t>n = 1.11 - 0.01756 * 1000/(OM*10)**2 + 28.47 * 1/(Clay/100) - 674.2 * 1/(Clay/100)**2 + 497.6 * 1/(Silt/100)**2</t>
  </si>
  <si>
    <t>θr = - 0.4367 - 0.09608 * (OM*10)**0.5 + 0.7639 * ln((OM*10)**2) - 0.0000038 * (Sand/100) * (Clay/100) +  0.000000000023 * ((Sand/100)**2) * (Clay/100)**2</t>
  </si>
  <si>
    <t>θs =  0.4466 + 0.02595 * (OM*10)**0.5 - 0.0000000000029 * ((Silt/100)**2) * ((Clay/100)**2) + 0.0000002976 *((Clay/100)**2) + 0.000000334 * (Silt/100)**2</t>
  </si>
  <si>
    <t>α = 2.589  - 0.7598 * ln(1000/(OM*10)**2) - 0.0003091 * (Silt/100) * (OM*10) + 0.0000000000589 *((Sand/100)**2) * ((Clay/100)**2) - 67.2 * 1/(Silt/100)</t>
  </si>
  <si>
    <t>n = 1.201  - 3.139 * 1/(OM*10) + 0.0131 * 1000/((OM*10)**2) + 436.3 * 1/((Silt/100)**2)+2.044*1/(Sand/100)</t>
  </si>
  <si>
    <t>θr = 0.4808 + 0.0186 * (OM*10)**0.5 - 0.0000051 * (Sand/100) * (Silt/100) + 0.000000000045 * ((Sand/100)**2) * ((Silt/100)**2) - 0.05002 * ln(Sand/100)</t>
  </si>
  <si>
    <t>θs = 0.3716 + 0.3292 * 1/(OM*10) + 0.000013 * (Sand/100) * (OM*10) + 0.00000000000208 * ((Silt/100)**2) *((Clay/100)**2) + 0.00030593 * (Clay/100)</t>
  </si>
  <si>
    <t>α = -9.28 - 0.2073 * 1/((OM*10)**2) - 0.0313 * (Silt/100) + 1.038 * ((Silt/100)**0.5) + 0.00000447 * ((Sand/100)**2)</t>
  </si>
  <si>
    <t>n = 1.619 + 0.9018 * ((1-BD/2.65)**2) - 0.2021 * log ((1-BD/2.65)) + 171.52 * 1/((Silt/100)**2) + 1.781 * 1/(Sand/100)</t>
  </si>
  <si>
    <t>θr =  0.3465 - 0.1095 * ((1-BD/2.65))**2 - 0.0000034*(Silt/100)*(OM*10) +  0.00025*(Clay/100) - 0.00815*(Sand/100)**0.5</t>
  </si>
  <si>
    <t>θs = 1.591  - 0.6956 * 1/((1-BD/2.65)**0.5) + 0.00000428 * ((OM*10)**2) - 0.00253 * 1/((OM*10)**2)  - 0.00000142 * (Silt/100) * (OM*10)</t>
  </si>
  <si>
    <t>α =  -3.906 + 4.251 * BD - 0.000000000049 * ((Silt/100)**2) * ((Clay/100)**2) - 0.00000547 * ((Sand/100)**2)  + 145.51 * 1/((Sand/100)**2)</t>
  </si>
  <si>
    <t>n = 0.7966 + 0.2486*1/((BD)**2) - 0.0000146 * (Sand/100) * (OM*10) + 5.34 * 1/((Clay/100)**0.5) - 0.00000059 * (Silt/100)**2</t>
  </si>
  <si>
    <t>θr = 0.1284 - 2.435 * (BD)**2 + 0.000000000008 * ((Sand/100)**2) * ((Clay/100)**2) + 0.00000056 * ((Clay/100)**2) - 30.02 * 1/(Sand/100)**2</t>
  </si>
  <si>
    <t>θs =  -1.065 - 2 435 * ((BD)**2) + 0.4703 * 1/((PD)**0.5) - 16.17 * log((1-BD/2.65)**0.5) +  0.00242 * (Clay/100)**0.5</t>
  </si>
  <si>
    <t>α = 3.927  + 0.0000153 * (Clay/100) * PD + 0.00964 * PD * (CS/100)  - 4.439 * (1-BD/2.65)**2 - 0.892 * log(Sand/100)</t>
  </si>
  <si>
    <t>n = 1.125 + 0.0000039 * ((MS/100)**2) + 1.052 *((1-BD/2.65)**2) - 0.04434 * (OM*10)**0.5 + 268.1 * 1/((Silt/100)**2)</t>
  </si>
  <si>
    <t xml:space="preserve">θr = 1.325 - 3.809 * 1/((FS/100)**2) - 0.8634 * 1/((MS/100)**0.5) - 0.0000023 * Silt/100 * OM*10 + 0.3363 * ln (1/(Sand/100)**0.5)  </t>
  </si>
  <si>
    <t>θs = 1.595 - 0.699 * 1/((1-BD/2.65)**0.5) + 0.00000427 * ((OM*10)**2) - 0.00267 * 1/(OM*10)**2  - 0.00000142 * (Silt/100) * (OM*10)</t>
  </si>
  <si>
    <t>α = -0.3323 + 0.000065 * Sand/100 * VCS/100 - 0.0001776 * Silt/100 * VCS/100 + 0.00001105 * Sand/100 * Clay/100 - 0.00000331 * (Sand/100)**2</t>
  </si>
  <si>
    <t>n = 1.272 + 0.00017 *  (VFS/100)**2  + 0.0004216 * (OM*10) * VFS/100 - 0.0405 * (1-BD/2.65) * VFS/100 + 534.7 * 1/(Silt/100)**2</t>
  </si>
  <si>
    <t>θr = 0.1325 + 0.00002099*(VFS/100)**2 - 0.0008374*PD*(VFS/100) -0.0001988*(OM*10)**2 + 0.0000202*(Silt/100)*(OM*10)</t>
  </si>
  <si>
    <t>θs = 0.8657 - 0.000000496*(Sand/100)*(MS/100) - 0,00000129*(Silt/100)*(VFS/100) + 0.5641*1/(PD**2) -0.15824*1/(1-BD/2.65)</t>
  </si>
  <si>
    <t>θr = 3.49 + 0.255 * Clay - 5.91 * Al + 0.714 * Fe</t>
  </si>
  <si>
    <t xml:space="preserve">θr = 0.308 * Clay </t>
  </si>
  <si>
    <t>θs = 84.1 - 0.206 * Clay - 0.322 * (Sand+Silt)</t>
  </si>
  <si>
    <t>m = 0.494 - 0.0025 * (Clay+Silt) - 0.150 * Al + 0.020 * Fe</t>
  </si>
  <si>
    <t>m = 0.503 - 0.0027 * (Clay +Silt) - 0.066 * (OC) + 0.0094 * CEC</t>
  </si>
  <si>
    <t>α = exp(- 0.627)</t>
  </si>
  <si>
    <t>α = - 0.974911 + 03520109 * log (Silt) + 0.55497387 * log (MA)</t>
  </si>
  <si>
    <t>n = 0.74627149 - 0.0031476 * log (Silt) - 0.33812542 * log (MI)</t>
  </si>
  <si>
    <t xml:space="preserve">θr = - 8.83933 + 2.7462026 * log (Sand) + 1.310042 * log (Clay) + 1.029454 * log (MA) </t>
  </si>
  <si>
    <t>θs = - 0.5486398 - 0.7762026 * log (BD) + 0.800532 * log (PD)</t>
  </si>
  <si>
    <t>cm-1</t>
  </si>
  <si>
    <t>0.72</t>
  </si>
  <si>
    <t>0.04</t>
  </si>
  <si>
    <t>yes (boostrap 1000 resampling)</t>
  </si>
  <si>
    <t>Scopus indexing</t>
  </si>
  <si>
    <t xml:space="preserve">Reichert, J.M.; Albuquerque, J.A.; Kaiser, D.R.; Reinert, D.J.; Urach, F.L.; Carlesso, R., 2009. Estimation of water retention and availability in soils of Rio Grande do Sul. Revista Brasileira de Ciência no solo, 33,1547-1560,. </t>
  </si>
  <si>
    <t>Ratingf</t>
  </si>
  <si>
    <t>Amazonas, Pará, Rio Grande do Norte, Alagoas, Pernambuco, Paraíba, Sergipe, Bahia, Minas Gerais, Espírito Santo, Rio de Janeiro, São Paulo, Paraná, Santa Catarina, Rio Grande do Sul, Mato Grosso do Sul, Distrito Federal</t>
  </si>
  <si>
    <t>Coarse Sand, Silt, Bulk Density</t>
  </si>
  <si>
    <t>Coarse Sand, Fine Sand, Silt, Clay, Moisture Equivalent, Bulk Density</t>
  </si>
  <si>
    <t>%, %, %, %, g.g-1, g.cm⁻³</t>
  </si>
  <si>
    <t>Coarse Sand, Moisture Equivalent, Bulk Density</t>
  </si>
  <si>
    <t>Silt, Moisture Equivalent</t>
  </si>
  <si>
    <t>1.7-96</t>
  </si>
  <si>
    <t>0-6.69</t>
  </si>
  <si>
    <t>0-65</t>
  </si>
  <si>
    <t>0.02-0.53</t>
  </si>
  <si>
    <t>PTFs for theta0kpa and theta100kpa were also developed</t>
  </si>
  <si>
    <t># x1 a x6
x1 = -1.0679 + 0.0536107 * CS
x2 = -1.17468 + 0.0808098 * FS
x3 = -1.05976 + 0.0650437 * Silt
x4 = -2.10641 + 0.0427715 * Clay
x5 = -2.21391 + 8.92268 * ME
x6 = -6.03516 + 4.81197 * BD
# z1
z1 = (4.25417 * x1 + 2.72322 * x2 + 3.07242 * x3 + 5.00093 * x4 - 0.195062 * x5 - 0.377081 * x6)
# z2
z2 = (0.110144 + 0.640373 * z1  - 1.16884 * z1**2 - 0.155394 * x4 - 0.358591 * z1 * x4 - 1.00996 * z1**2 * x4 + 0.126617 * x4**3)
# alpha
alpha = 10 ** (0.0736768 + 0.789068 * z2)</t>
  </si>
  <si>
    <t>z5 = (0.164417 + 0.126139 * x1**2 + 0.281797 * x3 + 0.484823 * x1 * x3  - 0.293866 * x3**2 - 0.354924 * x1 * x3**2 - 0.705803 * x6  - 0.189153 * x3 * x6 - 0.267997 * x1 * x3 * x6 - 0.023954 * x3**2 * x6 - 0.0918816 * x1 * x6**2 + 0.0323997 * x6**3)
theta0 = 0.515224 + 0.100899 * z5</t>
  </si>
  <si>
    <t>z6 = 0.12867 - 0.492412 * x3 + 0.787425 * x5 - 0.235254 * x3 * x5
theta_r = 0.161487 + 0.101111 * z6</t>
  </si>
  <si>
    <t># z3
z3 = (0.37398 * x1 - 0.0940338 * x1**3 + 0.838535 * x1 * x5 - 0.590525 * x1**2 * x5 + 0.76113 * x5**2 - 0.789465 * x1 * x5**2 - 0.273647 * x5**3 - 0.512764 * x6 + 0.455363 * x1 * x6 -0.38428 * x1**2 * x6 + 0.731809 * x5 * x6 - 1.00484 * x1 * x5 * x6 - 0.172341 * x5**2 * x6 + 0.219746 * x6**2 - 0.367679 * x1 * x6**2 + 0.131251 * x6**3)
# z4
z4 = (-0.360294 + 0.76878 * z3 + 0.0770122 * z3**3 - 0.193142 * x2 - 0.121583 * z3 * x2 + 0.0889415 * z3**2 * x2 + 0.284168 * x2**2 - 0.0674767 * x2**3 - 0.202897 * x3 - 0.341951 * z3 * x3 - 0.270616 * x2 * x3  + 0.0880845 * x2**2 * x3 + 0.24982 * x3**2 + 0.102658 * x2 * x3**2 - 0.0801841 * x3**3)
# n
n = 10 ** (0.140543 + 0.0797516 * z4)</t>
  </si>
  <si>
    <t>PTFs for θ0.1MPa; θ0.3MPa; θ0.5MPa; θ01.0MPa were also developed</t>
  </si>
  <si>
    <t>FC (m³.m⁻³) = 0.22842 + 0.01247 * ln (100 - Sand) **2 - 0.10078 * ln (θs)</t>
  </si>
  <si>
    <t>FC (m³.m⁻³) = 0.24 + 0.0134 * ln(100-Sand)**2 + 0.145 * ln(θs)</t>
  </si>
  <si>
    <t>FC (m³.m⁻³) = -1 - (2.627*10**(-6)) * (Sand)**2.5 + 1.497 * (θs) ** 0.0988</t>
  </si>
  <si>
    <t>FC (m³.m⁻³) = 0.59 - (1.797*10**(-3)) * (Sand) **1.057708 - 0.054161 * (θs) **(-1.285503)</t>
  </si>
  <si>
    <t>FC (cm³.cm⁻³) = -0.1889 + 0.4415 * BD - 0.2559 * PD + 1.3053 * TP</t>
  </si>
  <si>
    <t>%, g.g-1, g.cm⁻³</t>
  </si>
  <si>
    <t>%, g.g-1</t>
  </si>
  <si>
    <t>Rating0</t>
  </si>
  <si>
    <t>PTF code</t>
  </si>
  <si>
    <t>R_Publication</t>
  </si>
  <si>
    <t>R_val_perfor</t>
  </si>
  <si>
    <t>R_cal_perfor</t>
  </si>
  <si>
    <t>R_n_val_samples</t>
  </si>
  <si>
    <t>R_n_cal_samples</t>
  </si>
  <si>
    <t>R_database</t>
  </si>
  <si>
    <t>R_model</t>
  </si>
  <si>
    <t>no state</t>
  </si>
  <si>
    <t>PTFs for 0, 1, 100 and 500 Kpa were also development</t>
  </si>
  <si>
    <t>Tomasella, J., &amp; Hodnett, M. G., 1998. Estimating soil water retention characteristics from limited data in Brazilian Amazonia. Soil Science, 163(3), 190–202. https://doi.org/10.1097/00010694-199803000-00003</t>
  </si>
  <si>
    <t>Amazonian Watershed</t>
  </si>
  <si>
    <t>not informed</t>
  </si>
  <si>
    <t>3-96</t>
  </si>
  <si>
    <t>0-71</t>
  </si>
  <si>
    <t>Tomasella and Hodnett (1998)</t>
  </si>
  <si>
    <t xml:space="preserve">Amorim, R.S.S, Albquerque, J.A, Couto, E.G, Kunz, M, Rodruigues, M.F, Silva, L.C.M, Reichert J.M., 2022. Water retention and availability in Brazilian Cerrado (neotropical savanna) soils under agricultural use: Pedotransfer functions and decision trees. Soil. Till. Res. 224,105485. </t>
  </si>
  <si>
    <t>FC (cm³.cm⁻³) = 0.01 * (12.333 + 0.576*silt + 0.300*clay)</t>
  </si>
  <si>
    <t>FC (cm³.cm⁻³) = 0.01 * (9.806 + 0.543*silt + 0.321*clay)</t>
  </si>
  <si>
    <t>FC (cm³.cm⁻³) = 0.01 * (4.046 + 0.426*silt + 0.404*clay)</t>
  </si>
  <si>
    <t>PWP (cm³.cm⁻³) = 0.01 * (0.910 + 0.150*silt + 0.396*clay)</t>
  </si>
  <si>
    <t>PTFs for bulk density, porosity, theta1kpa,  theta3kpa, theta100kpa, and theta500kpa were also developed</t>
  </si>
  <si>
    <t xml:space="preserve">Bortoline, D. Estimativa da retenção e disponibilidade de água em solos de Santa Catarina. 2016 [thesis]. Lages: Universidade do Estado de Santa Catarina. </t>
  </si>
  <si>
    <t>Nóbrega, C.C.; Silva, P.L.F.; Oliveira, F.P.; Campos, M.C.C.; Souza Neto, A.T., 2022. Funções de pedotransferência para estimar a retenção e a disponibilidade de água em Planossolo Háplico sob sistemas integrados de produção agropecuária no Agreste da Paraíba. Sci. Plena. 18,070202</t>
  </si>
  <si>
    <t>R_sampleType</t>
  </si>
  <si>
    <t>Variable</t>
  </si>
  <si>
    <t xml:space="preserve">Macroporosity </t>
  </si>
  <si>
    <t>Mesoporosity</t>
  </si>
  <si>
    <t>Very Coarse Sand</t>
  </si>
  <si>
    <t>Medium Sand</t>
  </si>
  <si>
    <t>Fine Sand</t>
  </si>
  <si>
    <t>Very Fine Sand</t>
  </si>
  <si>
    <t>CEC</t>
  </si>
  <si>
    <t>Water Dispersed Clay</t>
  </si>
  <si>
    <t>Moisture equivalent</t>
  </si>
  <si>
    <t>Liquid Limits</t>
  </si>
  <si>
    <t>Specific Surface</t>
  </si>
  <si>
    <t>Phosphorus</t>
  </si>
  <si>
    <t>Degree of Flocculation</t>
  </si>
  <si>
    <t>Iron</t>
  </si>
  <si>
    <t>Aluminum</t>
  </si>
  <si>
    <t>Thetas</t>
  </si>
  <si>
    <t>Theta 33</t>
  </si>
  <si>
    <t>Sum of Bases</t>
  </si>
  <si>
    <t>Curvature</t>
  </si>
  <si>
    <t>Plane Curvature</t>
  </si>
  <si>
    <t>Description</t>
  </si>
  <si>
    <t>Mass of dry soil per unit volume, including pores</t>
  </si>
  <si>
    <t>Mass of soil solids per unit volume, excluding pores</t>
  </si>
  <si>
    <t>Carbon stored in organic compounds within the soil</t>
  </si>
  <si>
    <t>Soil texture - Proportion of Intermediate-sized soil particles (2–50 µm)</t>
  </si>
  <si>
    <t>Soil texture - Proportion of fine soil particles (&lt;2 µm)</t>
  </si>
  <si>
    <t>Decomposed plant and animal residues contributing to soil fertility</t>
  </si>
  <si>
    <t>Fraction of soil volume occupied by pores</t>
  </si>
  <si>
    <t>Measure of soil acidity or alkalinity</t>
  </si>
  <si>
    <t>Large soil pores (&gt;0.05 mm)</t>
  </si>
  <si>
    <t>Medium-sized pores (0.03–0.05 mm)</t>
  </si>
  <si>
    <t>Small pores (&lt;0.03 mm)</t>
  </si>
  <si>
    <t>Soil Texture - Proportion of combined fraction of fine particles (&lt;50 µm)</t>
  </si>
  <si>
    <t>m³.m-³</t>
  </si>
  <si>
    <t>cmolc.kg-¹</t>
  </si>
  <si>
    <t>g.g-¹</t>
  </si>
  <si>
    <t>m².g-¹</t>
  </si>
  <si>
    <t>mg.kg-¹</t>
  </si>
  <si>
    <t>mg.dm-³</t>
  </si>
  <si>
    <t>1.m-¹</t>
  </si>
  <si>
    <t>g.cm-³</t>
  </si>
  <si>
    <t>Cation Exchange Capacity: Soil’s ability to retain and exchange cations</t>
  </si>
  <si>
    <t>Total surface area of soil particles per unit mass</t>
  </si>
  <si>
    <t>Minimum water content at which soil changes from plastic to liquid state</t>
  </si>
  <si>
    <t>Essential nutrient influencing plant growth</t>
  </si>
  <si>
    <t>Proportion of clay particles aggregated rather than dispersed</t>
  </si>
  <si>
    <t>Element nutrient availability</t>
  </si>
  <si>
    <t>Element affecting soil acidity</t>
  </si>
  <si>
    <t>Saturated Water Content: Maximum water content when all soil pores are filled with water</t>
  </si>
  <si>
    <t>Indicator of soil structural quality based on the slope of the water retention curve at inflection point</t>
  </si>
  <si>
    <t>Soil Water Retention Curve: The inflection point of the retention curve, representing the transition between macro- and micropore drainage</t>
  </si>
  <si>
    <t>Total concentration of exchangeable base cations (Ca²⁺, Mg²⁺, K⁺, Na⁺) in the soil</t>
  </si>
  <si>
    <t>Saturated Water Content: Maximum volumetric water content when soil pores are fully saturated</t>
  </si>
  <si>
    <t>Measure of the bending or convexity/concavity of a soil surface</t>
  </si>
  <si>
    <t>Curvature of contour lines, influencing lateral water flow and convergence/divergence on the soil surface</t>
  </si>
  <si>
    <t>Aggregate Stability Index</t>
  </si>
  <si>
    <t>An index of aggregate stability, representing the proportion of soil aggregates that remain stable when exposed to water immersion and mechanical agitation</t>
  </si>
  <si>
    <t>Soil texture - Proportion of Coarse soil particles (50–2000 µm)</t>
  </si>
  <si>
    <t>Soil Texture - Proportion of Intermediate sand particles (250–500 µm)</t>
  </si>
  <si>
    <t>Soil Texture - Proportion of Largest sand particles (1000–2000 µm)</t>
  </si>
  <si>
    <t>Soil Texture - Proportion of Larger sand fraction (500–1000 µm)</t>
  </si>
  <si>
    <t>Soil Texture - Proportion of Finest sand fraction (100–250 mm)</t>
  </si>
  <si>
    <t>Soil Texture - Proportion of Smaller sand particles (50-100 µm)</t>
  </si>
  <si>
    <t>Fraction of clay dispersed in water.</t>
  </si>
  <si>
    <t>Amount of water retained in soil after centrifugation.</t>
  </si>
  <si>
    <t>Volumetric water content corresponding to a matric potential of −33 kPa, often used to estimate field capacity.</t>
  </si>
  <si>
    <t>Volumetric water content at a matric potential of −6 kPa, indicating the soil’s water content under near-saturated conditions.</t>
  </si>
  <si>
    <t>Ratio between the soil’s cation exchange capacity and its clay content</t>
  </si>
  <si>
    <t>Identification code assigned to each scientific work included in the inventory</t>
  </si>
  <si>
    <t>Full bibliographic reference of the scientific work included in the inventory</t>
  </si>
  <si>
    <t>Year of publication of the scientific work</t>
  </si>
  <si>
    <t>Indicates whether the scientific work is indexed in the Scopus database</t>
  </si>
  <si>
    <t>Soil water tension expressed in kilopascals (kPa)</t>
  </si>
  <si>
    <t>Measurement unit of the predicted variable as reported in the original publication</t>
  </si>
  <si>
    <t>Measurement units of the predictor variables as reported in the original work</t>
  </si>
  <si>
    <t>Analytical or statistical methods employed to develop pedotransfer functions</t>
  </si>
  <si>
    <t>Information related to the range of database values used for the calibration of the pedotransfer function</t>
  </si>
  <si>
    <t>Citation-style designated for each scientific work used in the inventory</t>
  </si>
  <si>
    <t>Type of source scientific work (scientific article, congress proceeding, book chapter, or thesis)</t>
  </si>
  <si>
    <t>Predicted variable estimated by the pedotransfer function</t>
  </si>
  <si>
    <t>Type of sample (disturbed or undisturbed) used to calibrate the models</t>
  </si>
  <si>
    <t>Number of samples used for calibration</t>
  </si>
  <si>
    <t>Number of samples used for validation</t>
  </si>
  <si>
    <t xml:space="preserve">Calibration errors expressed as determination coefficient (R2) </t>
  </si>
  <si>
    <t>Calibration errors expressed as root mean squared error (RMSE)</t>
  </si>
  <si>
    <t xml:space="preserve">Validation errors expressed as determination coefficient (R2) </t>
  </si>
  <si>
    <t>Validation errors expressed as root mean squared error (RMSE)</t>
  </si>
  <si>
    <t>Pedotransfer function equations after standardization of the predictor units</t>
  </si>
  <si>
    <t>Other pedotransfer functions not previously specified, reported in the scientific work</t>
  </si>
  <si>
    <t>Unit of calibration errors expressed as root mean squared error (RMSE)</t>
  </si>
  <si>
    <t>Unit of validation errors expressed as root mean squared error (RMSE)</t>
  </si>
  <si>
    <t>Preditor variables used to develop the pedotransfer function</t>
  </si>
  <si>
    <t>PTF Categorization Level 2</t>
  </si>
  <si>
    <t>PTF Categorization Level 3</t>
  </si>
  <si>
    <t>PTF Categorization Level 1</t>
  </si>
  <si>
    <t>Level 1: Broad regional coverage description of the pedotransfer function</t>
  </si>
  <si>
    <t>Level 2: Intermediate regional coverage description of the pedotransfer function</t>
  </si>
  <si>
    <t>Level 3: Detailed regional coverage description of the pedotransfer function</t>
  </si>
  <si>
    <t>Level 1: Broad-level classification of the pedotransfer function</t>
  </si>
  <si>
    <t>Level 2: Intermediate-level classification of the pedotransfer function</t>
  </si>
  <si>
    <t>Level 3: Detailed-level classification of the pedotransfer function</t>
  </si>
  <si>
    <t>Level 1: Broad description of grouping criteria used for model calibration</t>
  </si>
  <si>
    <t>Level 2: Detailed description of grouping criteria used for model calibration</t>
  </si>
  <si>
    <t>Organic Carbon</t>
  </si>
  <si>
    <t>Calibation errors of  the van Genuchten–Mualem parameter-based pedotransfer functions expressed as determination coefficient (R2) to estimate the whole available water retention data points</t>
  </si>
  <si>
    <t>Calibration errors van Genuchten–Mualem parameter-based pedotransfer functions expressed as root mean squared error (RMSE) to estimate the whole available water retention data points</t>
  </si>
  <si>
    <t>Unit of calibration errors van Genuchten–Mualem parameter-based pedotransfer functions expressed as root mean squared error (RMSE) to estimate the whole available water retention data points</t>
  </si>
  <si>
    <t>Inform if the model went through validation or not</t>
  </si>
  <si>
    <t>Validation errors van Genuchten–Mualem parameter-based pedotransfer functions expressed as determination coefficient (R2) to estimate the whole available water retention data points</t>
  </si>
  <si>
    <t>Validation errors van Genuchten–Mualem parameter-based pedotransfer functions expressed as root mean squared error (RMSE) to estimate the whole available water retention data points</t>
  </si>
  <si>
    <t>Unit of validation errors van Genuchten–Mualem parameter-based pedotransfer functions expressed as root mean squared error (RMSE) to estimate the whole available water retention data points</t>
  </si>
  <si>
    <t>Final PTFs score considering scores from all criteria except R_publication</t>
  </si>
  <si>
    <t>Final PTFs score considering scores from all criteria</t>
  </si>
  <si>
    <t>PTF score related to the publication type and Scopus indexing</t>
  </si>
  <si>
    <t>PTF score related to availability of validation performance metrics</t>
  </si>
  <si>
    <t>PTF score related to availability of calibration performance metrics</t>
  </si>
  <si>
    <t>PTF score related to information of the number of validation samples</t>
  </si>
  <si>
    <t>PTF score related to information of the number of calibration samples</t>
  </si>
  <si>
    <t>PTF score referring to the availability of information about the calibration database</t>
  </si>
  <si>
    <t>PTF score related to model accessability</t>
  </si>
  <si>
    <t>PTF score related to information of the type of soil sample used in calibration</t>
  </si>
  <si>
    <t>Standard Units</t>
  </si>
  <si>
    <t>Equation (standard units)</t>
  </si>
  <si>
    <t>PTFs CALIBRATION DATABASE DOMAIN (minimum -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</si>
</sst>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6" x14ac:knownFonts="1">
    <font>
      <sz val="11"/>
      <color theme="1"/>
      <name val="Calibri"/>
      <family val="2"/>
      <scheme val="minor"/>
    </font>
    <font>
      <b/>
      <sz val="11"/>
      <color theme="1"/>
      <name val="Times New Roman"/>
      <family val="1"/>
    </font>
    <font>
      <sz val="11"/>
      <color theme="1"/>
      <name val="Times New Roman"/>
      <family val="1"/>
    </font>
    <font>
      <sz val="10"/>
      <color theme="1"/>
      <name val="Arial"/>
      <family val="2"/>
    </font>
    <font>
      <sz val="25"/>
      <color theme="1"/>
      <name val="Times New Roman"/>
      <family val="1"/>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17"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0" fontId="3" fillId="0" borderId="0" xfId="0" applyFont="1" applyAlignment="1">
      <alignment horizontal="center" vertical="center" wrapText="1"/>
    </xf>
    <xf numFmtId="2" fontId="2" fillId="0" borderId="0" xfId="0" applyNumberFormat="1" applyFon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xf numFmtId="0" fontId="2" fillId="0" borderId="0" xfId="0" applyFont="1"/>
    <xf numFmtId="0" fontId="2" fillId="0" borderId="0" xfId="0" applyFont="1" applyFill="1"/>
    <xf numFmtId="0" fontId="2"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center"/>
    </xf>
    <xf numFmtId="0" fontId="5" fillId="0" borderId="0" xfId="0" applyFont="1" applyAlignment="1">
      <alignment horizontal="center" vertical="center" textRotation="90"/>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706"/>
  <sheetViews>
    <sheetView zoomScale="85" zoomScaleNormal="85" workbookViewId="0">
      <pane xSplit="2" ySplit="1" topLeftCell="BT2" activePane="bottomRight" state="frozen"/>
      <selection pane="topRight" activeCell="D1" sqref="D1"/>
      <selection pane="bottomLeft" activeCell="A2" sqref="A2"/>
      <selection pane="bottomRight" sqref="A1:CI1"/>
    </sheetView>
  </sheetViews>
  <sheetFormatPr defaultRowHeight="14.4" x14ac:dyDescent="0.3"/>
  <cols>
    <col min="1" max="1" width="12.21875" style="9" bestFit="1" customWidth="1"/>
    <col min="2" max="2" width="34.5546875" style="9" customWidth="1"/>
    <col min="3" max="3" width="91.5546875" style="9" customWidth="1"/>
    <col min="4" max="7" width="34.5546875" style="9" customWidth="1"/>
    <col min="8" max="8" width="79.21875" style="9" customWidth="1"/>
    <col min="9" max="9" width="68.21875" style="9" customWidth="1"/>
    <col min="10" max="21" width="31.109375" style="9" customWidth="1"/>
    <col min="22" max="59" width="16.5546875" style="9" customWidth="1"/>
    <col min="60" max="60" width="41.33203125" style="9" customWidth="1"/>
    <col min="61" max="61" width="90.109375" style="9" customWidth="1"/>
    <col min="62" max="62" width="12.21875" style="9" customWidth="1"/>
    <col min="63" max="63" width="20.44140625" style="9" bestFit="1" customWidth="1"/>
    <col min="64" max="64" width="22.77734375" style="9" customWidth="1"/>
    <col min="65" max="65" width="10.21875" style="9" customWidth="1"/>
    <col min="66" max="66" width="14.5546875" style="9" customWidth="1"/>
    <col min="67" max="67" width="10.109375" style="9" customWidth="1"/>
    <col min="68" max="68" width="13.77734375" style="9" customWidth="1"/>
    <col min="69" max="69" width="18.21875" style="9" customWidth="1"/>
    <col min="70" max="70" width="11.77734375" style="9" customWidth="1"/>
    <col min="71" max="71" width="29.109375" style="9" customWidth="1"/>
    <col min="72" max="72" width="12.6640625" style="9" customWidth="1"/>
    <col min="73" max="73" width="16" style="9" customWidth="1"/>
    <col min="74" max="74" width="20.109375" style="9" customWidth="1"/>
    <col min="75" max="75" width="15.88671875" style="9" customWidth="1"/>
    <col min="76" max="76" width="19.6640625" style="9" customWidth="1"/>
    <col min="77" max="77" width="24.109375" style="9" customWidth="1"/>
    <col min="78" max="78" width="7.5546875" style="9" bestFit="1" customWidth="1"/>
    <col min="79" max="79" width="12.6640625" style="9" bestFit="1" customWidth="1"/>
    <col min="80" max="80" width="13.88671875" style="9" customWidth="1"/>
    <col min="81" max="81" width="13.5546875" style="9" customWidth="1"/>
    <col min="82" max="83" width="16.6640625" style="9" customWidth="1"/>
    <col min="84" max="84" width="15.88671875" style="9" customWidth="1"/>
    <col min="85" max="85" width="16.109375" style="9" customWidth="1"/>
    <col min="86" max="86" width="8.88671875" style="9"/>
    <col min="87" max="87" width="13.5546875" style="9" customWidth="1"/>
    <col min="88" max="16384" width="8.88671875" style="9"/>
  </cols>
  <sheetData>
    <row r="1" spans="1:87" ht="41.4" x14ac:dyDescent="0.3">
      <c r="A1" s="1" t="s">
        <v>1991</v>
      </c>
      <c r="B1" s="1" t="s">
        <v>0</v>
      </c>
      <c r="C1" s="1" t="s">
        <v>1</v>
      </c>
      <c r="D1" s="1" t="s">
        <v>2</v>
      </c>
      <c r="E1" s="1" t="s">
        <v>3</v>
      </c>
      <c r="F1" s="1" t="s">
        <v>1964</v>
      </c>
      <c r="G1" s="1" t="s">
        <v>4</v>
      </c>
      <c r="H1" s="1" t="s">
        <v>5</v>
      </c>
      <c r="I1" s="1" t="s">
        <v>6</v>
      </c>
      <c r="J1" s="1" t="s">
        <v>7</v>
      </c>
      <c r="K1" s="1" t="s">
        <v>8</v>
      </c>
      <c r="L1" s="1" t="s">
        <v>9</v>
      </c>
      <c r="M1" s="1" t="s">
        <v>10</v>
      </c>
      <c r="N1" s="1" t="s">
        <v>11</v>
      </c>
      <c r="O1" s="1" t="s">
        <v>53</v>
      </c>
      <c r="P1" s="1" t="s">
        <v>54</v>
      </c>
      <c r="Q1" s="1" t="s">
        <v>55</v>
      </c>
      <c r="R1" s="1" t="s">
        <v>56</v>
      </c>
      <c r="S1" s="1" t="s">
        <v>57</v>
      </c>
      <c r="T1" s="1" t="s">
        <v>58</v>
      </c>
      <c r="U1" s="1" t="s">
        <v>13</v>
      </c>
      <c r="V1" s="1" t="s">
        <v>14</v>
      </c>
      <c r="W1" s="1" t="s">
        <v>15</v>
      </c>
      <c r="X1" s="1" t="s">
        <v>16</v>
      </c>
      <c r="Y1" s="1" t="s">
        <v>17</v>
      </c>
      <c r="Z1" s="1" t="s">
        <v>18</v>
      </c>
      <c r="AA1" s="1" t="s">
        <v>19</v>
      </c>
      <c r="AB1" s="1" t="s">
        <v>20</v>
      </c>
      <c r="AC1" s="1" t="s">
        <v>21</v>
      </c>
      <c r="AD1" s="1" t="s">
        <v>22</v>
      </c>
      <c r="AE1" s="1" t="s">
        <v>23</v>
      </c>
      <c r="AF1" s="1" t="s">
        <v>24</v>
      </c>
      <c r="AG1" s="1" t="s">
        <v>25</v>
      </c>
      <c r="AH1" s="1" t="s">
        <v>26</v>
      </c>
      <c r="AI1" s="1" t="s">
        <v>27</v>
      </c>
      <c r="AJ1" s="1" t="s">
        <v>28</v>
      </c>
      <c r="AK1" s="1" t="s">
        <v>29</v>
      </c>
      <c r="AL1" s="1" t="s">
        <v>30</v>
      </c>
      <c r="AM1" s="1" t="s">
        <v>31</v>
      </c>
      <c r="AN1" s="1" t="s">
        <v>32</v>
      </c>
      <c r="AO1" s="1" t="s">
        <v>33</v>
      </c>
      <c r="AP1" s="1" t="s">
        <v>34</v>
      </c>
      <c r="AQ1" s="1" t="s">
        <v>35</v>
      </c>
      <c r="AR1" s="1" t="s">
        <v>36</v>
      </c>
      <c r="AS1" s="1" t="s">
        <v>37</v>
      </c>
      <c r="AT1" s="1" t="s">
        <v>38</v>
      </c>
      <c r="AU1" s="1" t="s">
        <v>39</v>
      </c>
      <c r="AV1" s="1" t="s">
        <v>40</v>
      </c>
      <c r="AW1" s="1" t="s">
        <v>41</v>
      </c>
      <c r="AX1" s="1" t="s">
        <v>42</v>
      </c>
      <c r="AY1" s="1" t="s">
        <v>43</v>
      </c>
      <c r="AZ1" s="1" t="s">
        <v>44</v>
      </c>
      <c r="BA1" s="1" t="s">
        <v>45</v>
      </c>
      <c r="BB1" s="1" t="s">
        <v>46</v>
      </c>
      <c r="BC1" s="1" t="s">
        <v>47</v>
      </c>
      <c r="BD1" s="1" t="s">
        <v>48</v>
      </c>
      <c r="BE1" s="1" t="s">
        <v>49</v>
      </c>
      <c r="BF1" s="1" t="s">
        <v>50</v>
      </c>
      <c r="BG1" s="1" t="s">
        <v>51</v>
      </c>
      <c r="BH1" s="1" t="s">
        <v>52</v>
      </c>
      <c r="BI1" s="1" t="s">
        <v>12</v>
      </c>
      <c r="BJ1" s="1" t="s">
        <v>59</v>
      </c>
      <c r="BK1" s="1" t="s">
        <v>60</v>
      </c>
      <c r="BL1" s="1" t="s">
        <v>61</v>
      </c>
      <c r="BM1" s="1" t="s">
        <v>62</v>
      </c>
      <c r="BN1" s="1" t="s">
        <v>63</v>
      </c>
      <c r="BO1" s="1" t="s">
        <v>1779</v>
      </c>
      <c r="BP1" s="1" t="s">
        <v>1780</v>
      </c>
      <c r="BQ1" s="1" t="s">
        <v>1781</v>
      </c>
      <c r="BR1" s="1" t="s">
        <v>64</v>
      </c>
      <c r="BS1" s="1" t="s">
        <v>65</v>
      </c>
      <c r="BT1" s="1" t="s">
        <v>68</v>
      </c>
      <c r="BU1" s="1" t="s">
        <v>66</v>
      </c>
      <c r="BV1" s="1" t="s">
        <v>67</v>
      </c>
      <c r="BW1" s="1" t="s">
        <v>1782</v>
      </c>
      <c r="BX1" s="1" t="s">
        <v>1783</v>
      </c>
      <c r="BY1" s="1" t="s">
        <v>1784</v>
      </c>
      <c r="BZ1" s="1" t="s">
        <v>1990</v>
      </c>
      <c r="CA1" s="1" t="s">
        <v>1966</v>
      </c>
      <c r="CB1" s="9" t="s">
        <v>1992</v>
      </c>
      <c r="CC1" s="9" t="s">
        <v>1994</v>
      </c>
      <c r="CD1" s="9" t="s">
        <v>1993</v>
      </c>
      <c r="CE1" s="9" t="s">
        <v>1996</v>
      </c>
      <c r="CF1" s="9" t="s">
        <v>1995</v>
      </c>
      <c r="CG1" s="9" t="s">
        <v>1997</v>
      </c>
      <c r="CH1" s="9" t="s">
        <v>1998</v>
      </c>
      <c r="CI1" s="9" t="s">
        <v>2015</v>
      </c>
    </row>
    <row r="2" spans="1:87" ht="41.4" x14ac:dyDescent="0.3">
      <c r="A2" s="9">
        <v>1</v>
      </c>
      <c r="B2" s="2" t="s">
        <v>69</v>
      </c>
      <c r="C2" s="2" t="s">
        <v>70</v>
      </c>
      <c r="D2" s="2">
        <v>2010</v>
      </c>
      <c r="E2" s="2" t="s">
        <v>71</v>
      </c>
      <c r="F2" s="2" t="s">
        <v>87</v>
      </c>
      <c r="G2" s="2" t="s">
        <v>72</v>
      </c>
      <c r="H2" s="2" t="s">
        <v>73</v>
      </c>
      <c r="I2" s="2" t="s">
        <v>74</v>
      </c>
      <c r="J2" s="2" t="s">
        <v>75</v>
      </c>
      <c r="K2" s="2">
        <v>33</v>
      </c>
      <c r="L2" s="2" t="s">
        <v>76</v>
      </c>
      <c r="M2" s="2" t="s">
        <v>77</v>
      </c>
      <c r="N2" s="2" t="s">
        <v>78</v>
      </c>
      <c r="O2" s="2" t="s">
        <v>81</v>
      </c>
      <c r="P2" s="2" t="s">
        <v>82</v>
      </c>
      <c r="Q2" s="2" t="s">
        <v>83</v>
      </c>
      <c r="R2" s="2" t="s">
        <v>84</v>
      </c>
      <c r="S2" s="2" t="s">
        <v>84</v>
      </c>
      <c r="T2" s="2" t="s">
        <v>85</v>
      </c>
      <c r="U2" s="2" t="str">
        <f>IF(OR((COUNTBLANK(V2:BG2)+COUNTIF(V2:BG2,"NI"))=38,COUNTBLANK(V2:BG2)=38),"DB no information","DB information")</f>
        <v>DB no information</v>
      </c>
      <c r="V2" s="2"/>
      <c r="W2" s="2"/>
      <c r="X2" s="2" t="s">
        <v>80</v>
      </c>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t="s">
        <v>79</v>
      </c>
      <c r="BJ2" s="2" t="s">
        <v>80</v>
      </c>
      <c r="BK2" s="2" t="s">
        <v>86</v>
      </c>
      <c r="BL2" s="2">
        <v>0.80600000000000005</v>
      </c>
      <c r="BM2" s="2"/>
      <c r="BN2" s="2"/>
      <c r="BO2" s="2"/>
      <c r="BP2" s="2"/>
      <c r="BQ2" s="2"/>
      <c r="BR2" s="2" t="s">
        <v>87</v>
      </c>
      <c r="BS2" s="2"/>
      <c r="BT2" s="2"/>
      <c r="BU2" s="2"/>
      <c r="BV2" s="2"/>
      <c r="BZ2" s="10">
        <f>(IF(AND(BL2&lt;&gt;"",BM2&lt;&gt;""),1,IF(AND(BO2&lt;&gt;"",BP2&lt;&gt;""),1,IF(OR(BL2&lt;&gt;"",BM2&lt;&gt;""),0.5,IF(OR(BO2&lt;&gt;"",BP2&lt;&gt;""),0.5,0))))+IF(AND(BT2&lt;&gt;"",BU2&lt;&gt;""),1,IF(AND(BW2&lt;&gt;"",BX2&lt;&gt;""),1,IF(OR(BT2&lt;&gt;"",BU2&lt;&gt;""),0.5,IF(OR(BW2&lt;&gt;"",BX2&lt;&gt;""),0.5,0))))+IF(BS2="",0,0.5)+IF(OR(BJ2="NI",BJ2=""),0,0.5)+IF(U2="DB no information",0,0.5)+IF(BI2="",0,2)+CI2)/6.5</f>
        <v>0.38461538461538464</v>
      </c>
      <c r="CA2" s="10">
        <f>(IF(AND(E2="Peer-reviewed articles",F2="yes"),3,IF(AND(F2="no",OR(E2="Peer-reviewed artiles",E2="Thesis",E2="Dissertation")),0.5,0))+IF(AND(BL2&lt;&gt;"",BM2&lt;&gt;""),1,IF(AND(BO2&lt;&gt;"",BP2&lt;&gt;""),1,IF(OR(BL2&lt;&gt;"",BM2&lt;&gt;""),0.5,IF(OR(BO2&lt;&gt;"",BP2&lt;&gt;""),0.5,0))))+IF(AND(BT2&lt;&gt;"",BU2&lt;&gt;""),1,IF(AND(BW2&lt;&gt;"",BX2&lt;&gt;""),1,IF(OR(BT2&lt;&gt;"",BU2&lt;&gt;""),0.5,IF(OR(BW2&lt;&gt;"",BX2&lt;&gt;""),0.5,0))))+IF(BS2="",0,0.5)+IF(OR(BJ2="NI",BJ2=""),0,0.5)+IF(U2="DB no information",0,0.5)+IF(BI2="",0,2)+CI2)/9.5</f>
        <v>0.26315789473684209</v>
      </c>
      <c r="CB2" s="9">
        <f>IF(AND(E2="Peer-reviewed articles",F2="yes"),3,IF(AND(F2="no",OR(E2="Peer-reviewed artiles",E2="Thesis",E2="Dissertation")),0.5,0))</f>
        <v>0</v>
      </c>
      <c r="CC2" s="9">
        <f>IF(AND(BL2&lt;&gt;"",BM2&lt;&gt;""),1,IF(AND(BO2&lt;&gt;"",BP2&lt;&gt;""),1,IF(OR(BL2&lt;&gt;"",BM2&lt;&gt;""),0.5,IF(OR(BO2&lt;&gt;"",BP2&lt;&gt;""),0.5,0))))</f>
        <v>0.5</v>
      </c>
      <c r="CD2" s="9">
        <f>IF(AND(BT2&lt;&gt;"",BU2&lt;&gt;""),1,IF(AND(BW2&lt;&gt;"",BX2&lt;&gt;""),1,IF(OR(BT2&lt;&gt;"",BU2&lt;&gt;""),0.5,IF(OR(BW2&lt;&gt;"",BX2&lt;&gt;""),0.5,0))))</f>
        <v>0</v>
      </c>
      <c r="CE2" s="9">
        <f>IF(OR(BJ2="NI",BJ2=""),0,0.5)</f>
        <v>0</v>
      </c>
      <c r="CF2" s="9">
        <f>IF(BS2="",0,0.5)</f>
        <v>0</v>
      </c>
      <c r="CG2" s="9">
        <f>IF(U2="DB no information",0,0.5)</f>
        <v>0</v>
      </c>
      <c r="CH2" s="9">
        <f>IF(BI2="",0,2)</f>
        <v>2</v>
      </c>
      <c r="CI2" s="9">
        <f>IF((J2="PWP"),1,IF(AND(J2="FC",BK2="disturbed"),0,IF(AND(J2="FC",BK2="NI"),0,IF(AND(J2&lt;&gt;"FC",J2&lt;&gt;"PWP",BK2="disturbed"),0,IF(AND(J2&lt;&gt;"FC",J2&lt;&gt;"PWP",BK2=""),0,IF(AND(J2&lt;&gt;"FC",J2&lt;&gt;"PWP",BK2="NI"),0,1))))))</f>
        <v>0</v>
      </c>
    </row>
    <row r="3" spans="1:87" ht="41.4" x14ac:dyDescent="0.3">
      <c r="A3" s="9">
        <v>2</v>
      </c>
      <c r="B3" s="2" t="s">
        <v>69</v>
      </c>
      <c r="C3" s="2" t="s">
        <v>70</v>
      </c>
      <c r="D3" s="2">
        <v>2010</v>
      </c>
      <c r="E3" s="2" t="s">
        <v>71</v>
      </c>
      <c r="F3" s="2" t="s">
        <v>87</v>
      </c>
      <c r="G3" s="2" t="s">
        <v>72</v>
      </c>
      <c r="H3" s="2" t="s">
        <v>73</v>
      </c>
      <c r="I3" s="2" t="s">
        <v>74</v>
      </c>
      <c r="J3" s="2" t="s">
        <v>75</v>
      </c>
      <c r="K3" s="2">
        <v>33</v>
      </c>
      <c r="L3" s="2" t="s">
        <v>76</v>
      </c>
      <c r="M3" s="2" t="s">
        <v>88</v>
      </c>
      <c r="N3" s="2" t="s">
        <v>78</v>
      </c>
      <c r="O3" s="2" t="s">
        <v>81</v>
      </c>
      <c r="P3" s="2" t="s">
        <v>82</v>
      </c>
      <c r="Q3" s="2" t="s">
        <v>83</v>
      </c>
      <c r="R3" s="2" t="s">
        <v>84</v>
      </c>
      <c r="S3" s="2" t="s">
        <v>84</v>
      </c>
      <c r="T3" s="2" t="s">
        <v>85</v>
      </c>
      <c r="U3" s="2" t="str">
        <f t="shared" ref="U3:U66" si="0">IF(OR((COUNTBLANK(V3:BG3)+COUNTIF(V3:BG3,"NI"))=38,COUNTBLANK(V3:BG3)=38),"DB no information","DB information")</f>
        <v>DB no information</v>
      </c>
      <c r="V3" s="2" t="s">
        <v>80</v>
      </c>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t="s">
        <v>89</v>
      </c>
      <c r="BJ3" s="2" t="s">
        <v>80</v>
      </c>
      <c r="BK3" s="2" t="s">
        <v>86</v>
      </c>
      <c r="BL3" s="2">
        <v>0.71499999999999997</v>
      </c>
      <c r="BM3" s="2"/>
      <c r="BN3" s="2"/>
      <c r="BO3" s="2"/>
      <c r="BP3" s="2"/>
      <c r="BQ3" s="2"/>
      <c r="BR3" s="2" t="s">
        <v>87</v>
      </c>
      <c r="BS3" s="2"/>
      <c r="BT3" s="2"/>
      <c r="BU3" s="2"/>
      <c r="BV3" s="2"/>
      <c r="BZ3" s="10">
        <f t="shared" ref="BZ3:BZ66" si="1">(IF(AND(BL3&lt;&gt;"",BM3&lt;&gt;""),1,IF(AND(BO3&lt;&gt;"",BP3&lt;&gt;""),1,IF(OR(BL3&lt;&gt;"",BM3&lt;&gt;""),0.5,IF(OR(BO3&lt;&gt;"",BP3&lt;&gt;""),0.5,0))))+IF(AND(BT3&lt;&gt;"",BU3&lt;&gt;""),1,IF(AND(BW3&lt;&gt;"",BX3&lt;&gt;""),1,IF(OR(BT3&lt;&gt;"",BU3&lt;&gt;""),0.5,IF(OR(BW3&lt;&gt;"",BX3&lt;&gt;""),0.5,0))))+IF(BS3="",0,0.5)+IF(OR(BJ3="NI",BJ3=""),0,0.5)+IF(U3="DB no information",0,0.5)+IF(BI3="",0,2)+CI3)/6.5</f>
        <v>0.38461538461538464</v>
      </c>
      <c r="CA3" s="10">
        <f t="shared" ref="CA3:CA66" si="2">(IF(AND(E3="Peer-reviewed articles",F3="yes"),3,IF(AND(F3="no",OR(E3="Peer-reviewed artiles",E3="Thesis",E3="Dissertation")),0.5,0))+IF(AND(BL3&lt;&gt;"",BM3&lt;&gt;""),1,IF(AND(BO3&lt;&gt;"",BP3&lt;&gt;""),1,IF(OR(BL3&lt;&gt;"",BM3&lt;&gt;""),0.5,IF(OR(BO3&lt;&gt;"",BP3&lt;&gt;""),0.5,0))))+IF(AND(BT3&lt;&gt;"",BU3&lt;&gt;""),1,IF(AND(BW3&lt;&gt;"",BX3&lt;&gt;""),1,IF(OR(BT3&lt;&gt;"",BU3&lt;&gt;""),0.5,IF(OR(BW3&lt;&gt;"",BX3&lt;&gt;""),0.5,0))))+IF(BS3="",0,0.5)+IF(OR(BJ3="NI",BJ3=""),0,0.5)+IF(U3="DB no information",0,0.5)+IF(BI3="",0,2)+CI3)/9.5</f>
        <v>0.26315789473684209</v>
      </c>
      <c r="CB3" s="9">
        <f t="shared" ref="CB3:CB66" si="3">IF(AND(E3="Peer-reviewed articles",F3="yes"),3,IF(AND(F3="no",OR(E3="Peer-reviewed artiles",E3="Thesis",E3="Dissertation")),0.5,0))</f>
        <v>0</v>
      </c>
      <c r="CC3" s="9">
        <f t="shared" ref="CC3:CC66" si="4">IF(AND(BL3&lt;&gt;"",BM3&lt;&gt;""),1,IF(AND(BO3&lt;&gt;"",BP3&lt;&gt;""),1,IF(OR(BL3&lt;&gt;"",BM3&lt;&gt;""),0.5,IF(OR(BO3&lt;&gt;"",BP3&lt;&gt;""),0.5,0))))</f>
        <v>0.5</v>
      </c>
      <c r="CD3" s="9">
        <f t="shared" ref="CD3:CD66" si="5">IF(AND(BT3&lt;&gt;"",BU3&lt;&gt;""),1,IF(AND(BW3&lt;&gt;"",BX3&lt;&gt;""),1,IF(OR(BT3&lt;&gt;"",BU3&lt;&gt;""),0.5,IF(OR(BW3&lt;&gt;"",BX3&lt;&gt;""),0.5,0))))</f>
        <v>0</v>
      </c>
      <c r="CE3" s="9">
        <f t="shared" ref="CE3:CE66" si="6">IF(OR(BJ3="NI",BJ3=""),0,0.5)</f>
        <v>0</v>
      </c>
      <c r="CF3" s="9">
        <f t="shared" ref="CF3:CF66" si="7">IF(BS3="",0,0.5)</f>
        <v>0</v>
      </c>
      <c r="CG3" s="9">
        <f t="shared" ref="CG3:CG66" si="8">IF(U3="DB no information",0,0.5)</f>
        <v>0</v>
      </c>
      <c r="CH3" s="9">
        <f t="shared" ref="CH3:CH66" si="9">IF(BI3="",0,2)</f>
        <v>2</v>
      </c>
      <c r="CI3" s="9">
        <f t="shared" ref="CI3:CI66" si="10">IF((J3="PWP"),1,IF(AND(J3="FC",BK3="disturbed"),0,IF(AND(J3="FC",BK3="NI"),0,IF(AND(J3&lt;&gt;"FC",J3&lt;&gt;"PWP",BK3="disturbed"),0,IF(AND(J3&lt;&gt;"FC",J3&lt;&gt;"PWP",BK3=""),0,IF(AND(J3&lt;&gt;"FC",J3&lt;&gt;"PWP",BK3="NI"),0,1))))))</f>
        <v>0</v>
      </c>
    </row>
    <row r="4" spans="1:87" ht="41.4" x14ac:dyDescent="0.3">
      <c r="A4" s="9">
        <v>3</v>
      </c>
      <c r="B4" s="2" t="s">
        <v>69</v>
      </c>
      <c r="C4" s="2" t="s">
        <v>70</v>
      </c>
      <c r="D4" s="2">
        <v>2010</v>
      </c>
      <c r="E4" s="2" t="s">
        <v>71</v>
      </c>
      <c r="F4" s="2" t="s">
        <v>87</v>
      </c>
      <c r="G4" s="2" t="s">
        <v>72</v>
      </c>
      <c r="H4" s="2" t="s">
        <v>73</v>
      </c>
      <c r="I4" s="2" t="s">
        <v>74</v>
      </c>
      <c r="J4" s="2" t="s">
        <v>75</v>
      </c>
      <c r="K4" s="2">
        <v>33</v>
      </c>
      <c r="L4" s="2" t="s">
        <v>76</v>
      </c>
      <c r="M4" s="2" t="s">
        <v>90</v>
      </c>
      <c r="N4" s="2" t="s">
        <v>78</v>
      </c>
      <c r="O4" s="2" t="s">
        <v>81</v>
      </c>
      <c r="P4" s="2" t="s">
        <v>82</v>
      </c>
      <c r="Q4" s="2" t="s">
        <v>83</v>
      </c>
      <c r="R4" s="2" t="s">
        <v>84</v>
      </c>
      <c r="S4" s="2" t="s">
        <v>84</v>
      </c>
      <c r="T4" s="2" t="s">
        <v>85</v>
      </c>
      <c r="U4" s="2" t="str">
        <f t="shared" si="0"/>
        <v>DB no information</v>
      </c>
      <c r="V4" s="2"/>
      <c r="W4" s="2" t="s">
        <v>80</v>
      </c>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t="s">
        <v>91</v>
      </c>
      <c r="BJ4" s="2" t="s">
        <v>80</v>
      </c>
      <c r="BK4" s="2" t="s">
        <v>86</v>
      </c>
      <c r="BL4" s="2">
        <v>0.56299999999999994</v>
      </c>
      <c r="BM4" s="2"/>
      <c r="BN4" s="2"/>
      <c r="BO4" s="2"/>
      <c r="BP4" s="2"/>
      <c r="BQ4" s="2"/>
      <c r="BR4" s="2" t="s">
        <v>87</v>
      </c>
      <c r="BS4" s="2"/>
      <c r="BT4" s="2"/>
      <c r="BU4" s="2"/>
      <c r="BV4" s="2"/>
      <c r="BZ4" s="10">
        <f t="shared" si="1"/>
        <v>0.38461538461538464</v>
      </c>
      <c r="CA4" s="10">
        <f t="shared" si="2"/>
        <v>0.26315789473684209</v>
      </c>
      <c r="CB4" s="9">
        <f t="shared" si="3"/>
        <v>0</v>
      </c>
      <c r="CC4" s="9">
        <f t="shared" si="4"/>
        <v>0.5</v>
      </c>
      <c r="CD4" s="9">
        <f t="shared" si="5"/>
        <v>0</v>
      </c>
      <c r="CE4" s="9">
        <f t="shared" si="6"/>
        <v>0</v>
      </c>
      <c r="CF4" s="9">
        <f t="shared" si="7"/>
        <v>0</v>
      </c>
      <c r="CG4" s="9">
        <f t="shared" si="8"/>
        <v>0</v>
      </c>
      <c r="CH4" s="9">
        <f t="shared" si="9"/>
        <v>2</v>
      </c>
      <c r="CI4" s="9">
        <f t="shared" si="10"/>
        <v>0</v>
      </c>
    </row>
    <row r="5" spans="1:87" ht="41.4" x14ac:dyDescent="0.3">
      <c r="A5" s="9">
        <v>4</v>
      </c>
      <c r="B5" s="2" t="s">
        <v>69</v>
      </c>
      <c r="C5" s="2" t="s">
        <v>70</v>
      </c>
      <c r="D5" s="2">
        <v>2010</v>
      </c>
      <c r="E5" s="2" t="s">
        <v>71</v>
      </c>
      <c r="F5" s="2" t="s">
        <v>87</v>
      </c>
      <c r="G5" s="2" t="s">
        <v>72</v>
      </c>
      <c r="H5" s="2" t="s">
        <v>73</v>
      </c>
      <c r="I5" s="2" t="s">
        <v>74</v>
      </c>
      <c r="J5" s="2" t="s">
        <v>75</v>
      </c>
      <c r="K5" s="2">
        <v>33</v>
      </c>
      <c r="L5" s="2" t="s">
        <v>76</v>
      </c>
      <c r="M5" s="2" t="s">
        <v>92</v>
      </c>
      <c r="N5" s="2" t="s">
        <v>93</v>
      </c>
      <c r="O5" s="2" t="s">
        <v>81</v>
      </c>
      <c r="P5" s="2" t="s">
        <v>82</v>
      </c>
      <c r="Q5" s="2" t="s">
        <v>83</v>
      </c>
      <c r="R5" s="2" t="s">
        <v>84</v>
      </c>
      <c r="S5" s="2" t="s">
        <v>84</v>
      </c>
      <c r="T5" s="2" t="s">
        <v>85</v>
      </c>
      <c r="U5" s="2" t="str">
        <f t="shared" si="0"/>
        <v>DB no information</v>
      </c>
      <c r="V5" s="2"/>
      <c r="W5" s="2"/>
      <c r="X5" s="2"/>
      <c r="Y5" s="2"/>
      <c r="Z5" s="2"/>
      <c r="AA5" s="2"/>
      <c r="AB5" s="2"/>
      <c r="AC5" s="2"/>
      <c r="AD5" s="2"/>
      <c r="AE5" s="2"/>
      <c r="AF5" s="2"/>
      <c r="AG5" s="2" t="s">
        <v>80</v>
      </c>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t="s">
        <v>94</v>
      </c>
      <c r="BJ5" s="2" t="s">
        <v>80</v>
      </c>
      <c r="BK5" s="2" t="s">
        <v>86</v>
      </c>
      <c r="BL5" s="2">
        <v>0.80600000000000005</v>
      </c>
      <c r="BM5" s="2"/>
      <c r="BN5" s="2"/>
      <c r="BO5" s="2"/>
      <c r="BP5" s="2"/>
      <c r="BQ5" s="2"/>
      <c r="BR5" s="2" t="s">
        <v>87</v>
      </c>
      <c r="BS5" s="2"/>
      <c r="BT5" s="2"/>
      <c r="BU5" s="2"/>
      <c r="BV5" s="2"/>
      <c r="BZ5" s="10">
        <f t="shared" si="1"/>
        <v>0.38461538461538464</v>
      </c>
      <c r="CA5" s="10">
        <f t="shared" si="2"/>
        <v>0.26315789473684209</v>
      </c>
      <c r="CB5" s="9">
        <f t="shared" si="3"/>
        <v>0</v>
      </c>
      <c r="CC5" s="9">
        <f t="shared" si="4"/>
        <v>0.5</v>
      </c>
      <c r="CD5" s="9">
        <f t="shared" si="5"/>
        <v>0</v>
      </c>
      <c r="CE5" s="9">
        <f t="shared" si="6"/>
        <v>0</v>
      </c>
      <c r="CF5" s="9">
        <f t="shared" si="7"/>
        <v>0</v>
      </c>
      <c r="CG5" s="9">
        <f t="shared" si="8"/>
        <v>0</v>
      </c>
      <c r="CH5" s="9">
        <f t="shared" si="9"/>
        <v>2</v>
      </c>
      <c r="CI5" s="9">
        <f t="shared" si="10"/>
        <v>0</v>
      </c>
    </row>
    <row r="6" spans="1:87" ht="41.4" x14ac:dyDescent="0.3">
      <c r="A6" s="9">
        <v>5</v>
      </c>
      <c r="B6" s="2" t="s">
        <v>69</v>
      </c>
      <c r="C6" s="2" t="s">
        <v>70</v>
      </c>
      <c r="D6" s="2">
        <v>2010</v>
      </c>
      <c r="E6" s="2" t="s">
        <v>71</v>
      </c>
      <c r="F6" s="2" t="s">
        <v>87</v>
      </c>
      <c r="G6" s="2" t="s">
        <v>72</v>
      </c>
      <c r="H6" s="2" t="s">
        <v>73</v>
      </c>
      <c r="I6" s="2" t="s">
        <v>74</v>
      </c>
      <c r="J6" s="2" t="s">
        <v>95</v>
      </c>
      <c r="K6" s="2">
        <v>1500</v>
      </c>
      <c r="L6" s="2" t="s">
        <v>76</v>
      </c>
      <c r="M6" s="2" t="s">
        <v>77</v>
      </c>
      <c r="N6" s="2" t="s">
        <v>78</v>
      </c>
      <c r="O6" s="2" t="s">
        <v>81</v>
      </c>
      <c r="P6" s="2" t="s">
        <v>82</v>
      </c>
      <c r="Q6" s="2" t="s">
        <v>83</v>
      </c>
      <c r="R6" s="2" t="s">
        <v>84</v>
      </c>
      <c r="S6" s="2" t="s">
        <v>84</v>
      </c>
      <c r="T6" s="2" t="s">
        <v>97</v>
      </c>
      <c r="U6" s="2" t="str">
        <f t="shared" si="0"/>
        <v>DB no information</v>
      </c>
      <c r="V6" s="2"/>
      <c r="W6" s="2"/>
      <c r="X6" s="2" t="s">
        <v>80</v>
      </c>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t="s">
        <v>96</v>
      </c>
      <c r="BJ6" s="2" t="s">
        <v>80</v>
      </c>
      <c r="BK6" s="2" t="s">
        <v>86</v>
      </c>
      <c r="BL6" s="2">
        <v>0.73499999999999999</v>
      </c>
      <c r="BM6" s="2"/>
      <c r="BN6" s="2"/>
      <c r="BO6" s="2"/>
      <c r="BP6" s="2"/>
      <c r="BQ6" s="2"/>
      <c r="BR6" s="2" t="s">
        <v>87</v>
      </c>
      <c r="BS6" s="2"/>
      <c r="BT6" s="2"/>
      <c r="BU6" s="2"/>
      <c r="BV6" s="2"/>
      <c r="BZ6" s="10">
        <f t="shared" si="1"/>
        <v>0.53846153846153844</v>
      </c>
      <c r="CA6" s="10">
        <f t="shared" si="2"/>
        <v>0.36842105263157893</v>
      </c>
      <c r="CB6" s="9">
        <f t="shared" si="3"/>
        <v>0</v>
      </c>
      <c r="CC6" s="9">
        <f t="shared" si="4"/>
        <v>0.5</v>
      </c>
      <c r="CD6" s="9">
        <f t="shared" si="5"/>
        <v>0</v>
      </c>
      <c r="CE6" s="9">
        <f t="shared" si="6"/>
        <v>0</v>
      </c>
      <c r="CF6" s="9">
        <f t="shared" si="7"/>
        <v>0</v>
      </c>
      <c r="CG6" s="9">
        <f t="shared" si="8"/>
        <v>0</v>
      </c>
      <c r="CH6" s="9">
        <f t="shared" si="9"/>
        <v>2</v>
      </c>
      <c r="CI6" s="9">
        <f t="shared" si="10"/>
        <v>1</v>
      </c>
    </row>
    <row r="7" spans="1:87" ht="41.4" x14ac:dyDescent="0.3">
      <c r="A7" s="9">
        <v>6</v>
      </c>
      <c r="B7" s="2" t="s">
        <v>69</v>
      </c>
      <c r="C7" s="2" t="s">
        <v>70</v>
      </c>
      <c r="D7" s="2">
        <v>2010</v>
      </c>
      <c r="E7" s="2" t="s">
        <v>71</v>
      </c>
      <c r="F7" s="2" t="s">
        <v>87</v>
      </c>
      <c r="G7" s="2" t="s">
        <v>72</v>
      </c>
      <c r="H7" s="2" t="s">
        <v>73</v>
      </c>
      <c r="I7" s="2" t="s">
        <v>74</v>
      </c>
      <c r="J7" s="2" t="s">
        <v>95</v>
      </c>
      <c r="K7" s="2">
        <v>1500</v>
      </c>
      <c r="L7" s="2" t="s">
        <v>76</v>
      </c>
      <c r="M7" s="2" t="s">
        <v>98</v>
      </c>
      <c r="N7" s="2" t="s">
        <v>78</v>
      </c>
      <c r="O7" s="2" t="s">
        <v>81</v>
      </c>
      <c r="P7" s="2" t="s">
        <v>82</v>
      </c>
      <c r="Q7" s="2" t="s">
        <v>83</v>
      </c>
      <c r="R7" s="2" t="s">
        <v>84</v>
      </c>
      <c r="S7" s="2" t="s">
        <v>84</v>
      </c>
      <c r="T7" s="2" t="s">
        <v>97</v>
      </c>
      <c r="U7" s="2" t="str">
        <f t="shared" si="0"/>
        <v>DB no information</v>
      </c>
      <c r="V7" s="2" t="s">
        <v>80</v>
      </c>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t="s">
        <v>99</v>
      </c>
      <c r="BJ7" s="2" t="s">
        <v>80</v>
      </c>
      <c r="BK7" s="2" t="s">
        <v>86</v>
      </c>
      <c r="BL7" s="2">
        <v>0.78700000000000003</v>
      </c>
      <c r="BM7" s="2"/>
      <c r="BN7" s="2"/>
      <c r="BO7" s="2"/>
      <c r="BP7" s="2"/>
      <c r="BQ7" s="2"/>
      <c r="BR7" s="2" t="s">
        <v>87</v>
      </c>
      <c r="BS7" s="2"/>
      <c r="BT7" s="2"/>
      <c r="BU7" s="2"/>
      <c r="BV7" s="2"/>
      <c r="BZ7" s="10">
        <f t="shared" si="1"/>
        <v>0.53846153846153844</v>
      </c>
      <c r="CA7" s="10">
        <f t="shared" si="2"/>
        <v>0.36842105263157893</v>
      </c>
      <c r="CB7" s="9">
        <f t="shared" si="3"/>
        <v>0</v>
      </c>
      <c r="CC7" s="9">
        <f t="shared" si="4"/>
        <v>0.5</v>
      </c>
      <c r="CD7" s="9">
        <f t="shared" si="5"/>
        <v>0</v>
      </c>
      <c r="CE7" s="9">
        <f t="shared" si="6"/>
        <v>0</v>
      </c>
      <c r="CF7" s="9">
        <f t="shared" si="7"/>
        <v>0</v>
      </c>
      <c r="CG7" s="9">
        <f t="shared" si="8"/>
        <v>0</v>
      </c>
      <c r="CH7" s="9">
        <f t="shared" si="9"/>
        <v>2</v>
      </c>
      <c r="CI7" s="9">
        <f t="shared" si="10"/>
        <v>1</v>
      </c>
    </row>
    <row r="8" spans="1:87" ht="41.4" x14ac:dyDescent="0.3">
      <c r="A8" s="9">
        <v>7</v>
      </c>
      <c r="B8" s="2" t="s">
        <v>69</v>
      </c>
      <c r="C8" s="2" t="s">
        <v>70</v>
      </c>
      <c r="D8" s="2">
        <v>2010</v>
      </c>
      <c r="E8" s="2" t="s">
        <v>71</v>
      </c>
      <c r="F8" s="2" t="s">
        <v>87</v>
      </c>
      <c r="G8" s="2" t="s">
        <v>72</v>
      </c>
      <c r="H8" s="2" t="s">
        <v>73</v>
      </c>
      <c r="I8" s="2" t="s">
        <v>74</v>
      </c>
      <c r="J8" s="2" t="s">
        <v>95</v>
      </c>
      <c r="K8" s="2">
        <v>1500</v>
      </c>
      <c r="L8" s="2" t="s">
        <v>76</v>
      </c>
      <c r="M8" s="2" t="s">
        <v>100</v>
      </c>
      <c r="N8" s="2" t="s">
        <v>78</v>
      </c>
      <c r="O8" s="2" t="s">
        <v>81</v>
      </c>
      <c r="P8" s="2" t="s">
        <v>82</v>
      </c>
      <c r="Q8" s="2" t="s">
        <v>83</v>
      </c>
      <c r="R8" s="2" t="s">
        <v>84</v>
      </c>
      <c r="S8" s="2" t="s">
        <v>84</v>
      </c>
      <c r="T8" s="2" t="s">
        <v>97</v>
      </c>
      <c r="U8" s="2" t="str">
        <f t="shared" si="0"/>
        <v>DB no information</v>
      </c>
      <c r="V8" s="2"/>
      <c r="W8" s="2" t="s">
        <v>80</v>
      </c>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t="s">
        <v>101</v>
      </c>
      <c r="BJ8" s="2" t="s">
        <v>80</v>
      </c>
      <c r="BK8" s="2" t="s">
        <v>86</v>
      </c>
      <c r="BL8" s="2">
        <v>0.51400000000000001</v>
      </c>
      <c r="BM8" s="2"/>
      <c r="BN8" s="2"/>
      <c r="BO8" s="2"/>
      <c r="BP8" s="2"/>
      <c r="BQ8" s="2"/>
      <c r="BR8" s="2" t="s">
        <v>87</v>
      </c>
      <c r="BS8" s="2"/>
      <c r="BT8" s="2"/>
      <c r="BU8" s="2"/>
      <c r="BV8" s="2"/>
      <c r="BZ8" s="10">
        <f t="shared" si="1"/>
        <v>0.53846153846153844</v>
      </c>
      <c r="CA8" s="10">
        <f t="shared" si="2"/>
        <v>0.36842105263157893</v>
      </c>
      <c r="CB8" s="9">
        <f t="shared" si="3"/>
        <v>0</v>
      </c>
      <c r="CC8" s="9">
        <f t="shared" si="4"/>
        <v>0.5</v>
      </c>
      <c r="CD8" s="9">
        <f t="shared" si="5"/>
        <v>0</v>
      </c>
      <c r="CE8" s="9">
        <f t="shared" si="6"/>
        <v>0</v>
      </c>
      <c r="CF8" s="9">
        <f t="shared" si="7"/>
        <v>0</v>
      </c>
      <c r="CG8" s="9">
        <f t="shared" si="8"/>
        <v>0</v>
      </c>
      <c r="CH8" s="9">
        <f t="shared" si="9"/>
        <v>2</v>
      </c>
      <c r="CI8" s="9">
        <f t="shared" si="10"/>
        <v>1</v>
      </c>
    </row>
    <row r="9" spans="1:87" ht="41.4" x14ac:dyDescent="0.3">
      <c r="A9" s="9">
        <v>8</v>
      </c>
      <c r="B9" s="2" t="s">
        <v>69</v>
      </c>
      <c r="C9" s="2" t="s">
        <v>70</v>
      </c>
      <c r="D9" s="2">
        <v>2010</v>
      </c>
      <c r="E9" s="2" t="s">
        <v>71</v>
      </c>
      <c r="F9" s="2" t="s">
        <v>87</v>
      </c>
      <c r="G9" s="2" t="s">
        <v>72</v>
      </c>
      <c r="H9" s="2" t="s">
        <v>73</v>
      </c>
      <c r="I9" s="2" t="s">
        <v>74</v>
      </c>
      <c r="J9" s="2" t="s">
        <v>95</v>
      </c>
      <c r="K9" s="2">
        <v>1500</v>
      </c>
      <c r="L9" s="2" t="s">
        <v>76</v>
      </c>
      <c r="M9" s="2" t="s">
        <v>92</v>
      </c>
      <c r="N9" s="2" t="s">
        <v>93</v>
      </c>
      <c r="O9" s="2" t="s">
        <v>81</v>
      </c>
      <c r="P9" s="2" t="s">
        <v>82</v>
      </c>
      <c r="Q9" s="2" t="s">
        <v>83</v>
      </c>
      <c r="R9" s="2" t="s">
        <v>84</v>
      </c>
      <c r="S9" s="2" t="s">
        <v>84</v>
      </c>
      <c r="T9" s="2" t="s">
        <v>97</v>
      </c>
      <c r="U9" s="2" t="str">
        <f t="shared" si="0"/>
        <v>DB no information</v>
      </c>
      <c r="V9" s="2"/>
      <c r="W9" s="2"/>
      <c r="X9" s="2"/>
      <c r="Y9" s="2"/>
      <c r="Z9" s="2"/>
      <c r="AA9" s="2"/>
      <c r="AB9" s="2"/>
      <c r="AC9" s="2"/>
      <c r="AD9" s="2"/>
      <c r="AE9" s="2"/>
      <c r="AF9" s="2"/>
      <c r="AG9" s="2" t="s">
        <v>80</v>
      </c>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t="s">
        <v>102</v>
      </c>
      <c r="BJ9" s="2" t="s">
        <v>80</v>
      </c>
      <c r="BK9" s="2" t="s">
        <v>86</v>
      </c>
      <c r="BL9" s="2">
        <v>0.82199999999999995</v>
      </c>
      <c r="BM9" s="2"/>
      <c r="BN9" s="2"/>
      <c r="BO9" s="2"/>
      <c r="BP9" s="2"/>
      <c r="BQ9" s="2"/>
      <c r="BR9" s="2" t="s">
        <v>87</v>
      </c>
      <c r="BS9" s="2"/>
      <c r="BT9" s="2"/>
      <c r="BU9" s="2"/>
      <c r="BV9" s="2"/>
      <c r="BZ9" s="10">
        <f t="shared" si="1"/>
        <v>0.53846153846153844</v>
      </c>
      <c r="CA9" s="10">
        <f t="shared" si="2"/>
        <v>0.36842105263157893</v>
      </c>
      <c r="CB9" s="9">
        <f t="shared" si="3"/>
        <v>0</v>
      </c>
      <c r="CC9" s="9">
        <f t="shared" si="4"/>
        <v>0.5</v>
      </c>
      <c r="CD9" s="9">
        <f t="shared" si="5"/>
        <v>0</v>
      </c>
      <c r="CE9" s="9">
        <f t="shared" si="6"/>
        <v>0</v>
      </c>
      <c r="CF9" s="9">
        <f t="shared" si="7"/>
        <v>0</v>
      </c>
      <c r="CG9" s="9">
        <f t="shared" si="8"/>
        <v>0</v>
      </c>
      <c r="CH9" s="9">
        <f t="shared" si="9"/>
        <v>2</v>
      </c>
      <c r="CI9" s="9">
        <f t="shared" si="10"/>
        <v>1</v>
      </c>
    </row>
    <row r="10" spans="1:87" ht="41.4" x14ac:dyDescent="0.3">
      <c r="A10" s="9">
        <v>9</v>
      </c>
      <c r="B10" s="2" t="s">
        <v>103</v>
      </c>
      <c r="C10" s="2" t="s">
        <v>104</v>
      </c>
      <c r="D10" s="2">
        <v>2010</v>
      </c>
      <c r="E10" s="2" t="s">
        <v>71</v>
      </c>
      <c r="F10" s="2" t="s">
        <v>87</v>
      </c>
      <c r="G10" s="2" t="s">
        <v>72</v>
      </c>
      <c r="H10" s="2" t="s">
        <v>105</v>
      </c>
      <c r="I10" s="2" t="s">
        <v>106</v>
      </c>
      <c r="J10" s="2" t="s">
        <v>75</v>
      </c>
      <c r="K10" s="2">
        <v>6</v>
      </c>
      <c r="L10" s="2" t="s">
        <v>108</v>
      </c>
      <c r="M10" s="2" t="s">
        <v>109</v>
      </c>
      <c r="N10" s="2" t="s">
        <v>110</v>
      </c>
      <c r="O10" s="2" t="s">
        <v>81</v>
      </c>
      <c r="P10" s="2" t="s">
        <v>82</v>
      </c>
      <c r="Q10" s="2" t="s">
        <v>83</v>
      </c>
      <c r="R10" s="2" t="s">
        <v>84</v>
      </c>
      <c r="S10" s="2" t="s">
        <v>84</v>
      </c>
      <c r="T10" s="2" t="s">
        <v>119</v>
      </c>
      <c r="U10" s="2" t="str">
        <f t="shared" si="0"/>
        <v>DB information</v>
      </c>
      <c r="V10" s="2" t="s">
        <v>112</v>
      </c>
      <c r="W10" s="2" t="s">
        <v>113</v>
      </c>
      <c r="X10" s="2" t="s">
        <v>114</v>
      </c>
      <c r="Y10" s="2" t="s">
        <v>115</v>
      </c>
      <c r="Z10" s="2" t="s">
        <v>116</v>
      </c>
      <c r="AA10" s="2"/>
      <c r="AB10" s="2" t="s">
        <v>117</v>
      </c>
      <c r="AC10" s="2" t="s">
        <v>118</v>
      </c>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t="s">
        <v>111</v>
      </c>
      <c r="BJ10" s="2">
        <v>325</v>
      </c>
      <c r="BK10" s="2" t="s">
        <v>120</v>
      </c>
      <c r="BL10" s="2">
        <v>0.98199999999999998</v>
      </c>
      <c r="BM10" s="2"/>
      <c r="BN10" s="2"/>
      <c r="BO10" s="2"/>
      <c r="BP10" s="2"/>
      <c r="BQ10" s="2"/>
      <c r="BR10" s="2" t="s">
        <v>87</v>
      </c>
      <c r="BS10" s="2"/>
      <c r="BT10" s="2"/>
      <c r="BU10" s="2"/>
      <c r="BV10" s="2"/>
      <c r="BZ10" s="10">
        <f t="shared" si="1"/>
        <v>0.69230769230769229</v>
      </c>
      <c r="CA10" s="10">
        <f t="shared" si="2"/>
        <v>0.47368421052631576</v>
      </c>
      <c r="CB10" s="9">
        <f t="shared" si="3"/>
        <v>0</v>
      </c>
      <c r="CC10" s="9">
        <f t="shared" si="4"/>
        <v>0.5</v>
      </c>
      <c r="CD10" s="9">
        <f t="shared" si="5"/>
        <v>0</v>
      </c>
      <c r="CE10" s="9">
        <f t="shared" si="6"/>
        <v>0.5</v>
      </c>
      <c r="CF10" s="9">
        <f t="shared" si="7"/>
        <v>0</v>
      </c>
      <c r="CG10" s="9">
        <f t="shared" si="8"/>
        <v>0.5</v>
      </c>
      <c r="CH10" s="9">
        <f t="shared" si="9"/>
        <v>2</v>
      </c>
      <c r="CI10" s="9">
        <f t="shared" si="10"/>
        <v>1</v>
      </c>
    </row>
    <row r="11" spans="1:87" ht="41.4" x14ac:dyDescent="0.3">
      <c r="A11" s="9">
        <v>10</v>
      </c>
      <c r="B11" s="2" t="s">
        <v>103</v>
      </c>
      <c r="C11" s="2" t="s">
        <v>104</v>
      </c>
      <c r="D11" s="2">
        <v>2010</v>
      </c>
      <c r="E11" s="2" t="s">
        <v>71</v>
      </c>
      <c r="F11" s="2" t="s">
        <v>87</v>
      </c>
      <c r="G11" s="2" t="s">
        <v>72</v>
      </c>
      <c r="H11" s="2" t="s">
        <v>105</v>
      </c>
      <c r="I11" s="2" t="s">
        <v>106</v>
      </c>
      <c r="J11" s="2" t="s">
        <v>75</v>
      </c>
      <c r="K11" s="2">
        <v>6</v>
      </c>
      <c r="L11" s="2" t="s">
        <v>108</v>
      </c>
      <c r="M11" s="2" t="s">
        <v>121</v>
      </c>
      <c r="N11" s="2" t="s">
        <v>122</v>
      </c>
      <c r="O11" s="2" t="s">
        <v>81</v>
      </c>
      <c r="P11" s="2" t="s">
        <v>82</v>
      </c>
      <c r="Q11" s="2" t="s">
        <v>83</v>
      </c>
      <c r="R11" s="2" t="s">
        <v>84</v>
      </c>
      <c r="S11" s="2" t="s">
        <v>84</v>
      </c>
      <c r="T11" s="2" t="s">
        <v>119</v>
      </c>
      <c r="U11" s="2" t="str">
        <f t="shared" si="0"/>
        <v>DB information</v>
      </c>
      <c r="V11" s="2" t="s">
        <v>112</v>
      </c>
      <c r="W11" s="2" t="s">
        <v>113</v>
      </c>
      <c r="X11" s="2" t="s">
        <v>114</v>
      </c>
      <c r="Y11" s="2" t="s">
        <v>115</v>
      </c>
      <c r="Z11" s="2" t="s">
        <v>116</v>
      </c>
      <c r="AA11" s="2"/>
      <c r="AB11" s="2" t="s">
        <v>117</v>
      </c>
      <c r="AC11" s="2" t="s">
        <v>118</v>
      </c>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t="s">
        <v>123</v>
      </c>
      <c r="BJ11" s="2">
        <v>325</v>
      </c>
      <c r="BK11" s="2" t="s">
        <v>120</v>
      </c>
      <c r="BL11" s="2">
        <v>0.98199999999999998</v>
      </c>
      <c r="BM11" s="2"/>
      <c r="BN11" s="2"/>
      <c r="BO11" s="2"/>
      <c r="BP11" s="2"/>
      <c r="BQ11" s="2"/>
      <c r="BR11" s="2" t="s">
        <v>87</v>
      </c>
      <c r="BS11" s="2"/>
      <c r="BT11" s="2"/>
      <c r="BU11" s="2"/>
      <c r="BV11" s="2"/>
      <c r="BZ11" s="10">
        <f t="shared" si="1"/>
        <v>0.69230769230769229</v>
      </c>
      <c r="CA11" s="10">
        <f t="shared" si="2"/>
        <v>0.47368421052631576</v>
      </c>
      <c r="CB11" s="9">
        <f t="shared" si="3"/>
        <v>0</v>
      </c>
      <c r="CC11" s="9">
        <f t="shared" si="4"/>
        <v>0.5</v>
      </c>
      <c r="CD11" s="9">
        <f t="shared" si="5"/>
        <v>0</v>
      </c>
      <c r="CE11" s="9">
        <f t="shared" si="6"/>
        <v>0.5</v>
      </c>
      <c r="CF11" s="9">
        <f t="shared" si="7"/>
        <v>0</v>
      </c>
      <c r="CG11" s="9">
        <f t="shared" si="8"/>
        <v>0.5</v>
      </c>
      <c r="CH11" s="9">
        <f t="shared" si="9"/>
        <v>2</v>
      </c>
      <c r="CI11" s="9">
        <f t="shared" si="10"/>
        <v>1</v>
      </c>
    </row>
    <row r="12" spans="1:87" ht="41.4" x14ac:dyDescent="0.3">
      <c r="A12" s="9">
        <v>11</v>
      </c>
      <c r="B12" s="2" t="s">
        <v>103</v>
      </c>
      <c r="C12" s="2" t="s">
        <v>104</v>
      </c>
      <c r="D12" s="2">
        <v>2010</v>
      </c>
      <c r="E12" s="2" t="s">
        <v>71</v>
      </c>
      <c r="F12" s="2" t="s">
        <v>87</v>
      </c>
      <c r="G12" s="2" t="s">
        <v>72</v>
      </c>
      <c r="H12" s="2" t="s">
        <v>105</v>
      </c>
      <c r="I12" s="2" t="s">
        <v>106</v>
      </c>
      <c r="J12" s="2" t="s">
        <v>75</v>
      </c>
      <c r="K12" s="2">
        <v>6</v>
      </c>
      <c r="L12" s="2" t="s">
        <v>108</v>
      </c>
      <c r="M12" s="2" t="s">
        <v>124</v>
      </c>
      <c r="N12" s="2" t="s">
        <v>125</v>
      </c>
      <c r="O12" s="2" t="s">
        <v>81</v>
      </c>
      <c r="P12" s="2" t="s">
        <v>82</v>
      </c>
      <c r="Q12" s="2" t="s">
        <v>83</v>
      </c>
      <c r="R12" s="2" t="s">
        <v>84</v>
      </c>
      <c r="S12" s="2" t="s">
        <v>84</v>
      </c>
      <c r="T12" s="2" t="s">
        <v>119</v>
      </c>
      <c r="U12" s="2" t="str">
        <f t="shared" si="0"/>
        <v>DB information</v>
      </c>
      <c r="V12" s="2" t="s">
        <v>112</v>
      </c>
      <c r="W12" s="2" t="s">
        <v>113</v>
      </c>
      <c r="X12" s="2" t="s">
        <v>114</v>
      </c>
      <c r="Y12" s="2" t="s">
        <v>115</v>
      </c>
      <c r="Z12" s="2" t="s">
        <v>116</v>
      </c>
      <c r="AA12" s="2"/>
      <c r="AB12" s="2" t="s">
        <v>117</v>
      </c>
      <c r="AC12" s="2" t="s">
        <v>118</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t="s">
        <v>126</v>
      </c>
      <c r="BJ12" s="2">
        <v>325</v>
      </c>
      <c r="BK12" s="2" t="s">
        <v>120</v>
      </c>
      <c r="BL12" s="2">
        <v>0.98099999999999998</v>
      </c>
      <c r="BM12" s="2"/>
      <c r="BN12" s="2"/>
      <c r="BO12" s="2"/>
      <c r="BP12" s="2"/>
      <c r="BQ12" s="2"/>
      <c r="BR12" s="2" t="s">
        <v>87</v>
      </c>
      <c r="BS12" s="2"/>
      <c r="BT12" s="2"/>
      <c r="BU12" s="2"/>
      <c r="BV12" s="2"/>
      <c r="BZ12" s="10">
        <f t="shared" si="1"/>
        <v>0.69230769230769229</v>
      </c>
      <c r="CA12" s="10">
        <f t="shared" si="2"/>
        <v>0.47368421052631576</v>
      </c>
      <c r="CB12" s="9">
        <f t="shared" si="3"/>
        <v>0</v>
      </c>
      <c r="CC12" s="9">
        <f t="shared" si="4"/>
        <v>0.5</v>
      </c>
      <c r="CD12" s="9">
        <f t="shared" si="5"/>
        <v>0</v>
      </c>
      <c r="CE12" s="9">
        <f t="shared" si="6"/>
        <v>0.5</v>
      </c>
      <c r="CF12" s="9">
        <f t="shared" si="7"/>
        <v>0</v>
      </c>
      <c r="CG12" s="9">
        <f t="shared" si="8"/>
        <v>0.5</v>
      </c>
      <c r="CH12" s="9">
        <f t="shared" si="9"/>
        <v>2</v>
      </c>
      <c r="CI12" s="9">
        <f t="shared" si="10"/>
        <v>1</v>
      </c>
    </row>
    <row r="13" spans="1:87" ht="41.4" x14ac:dyDescent="0.3">
      <c r="A13" s="9">
        <v>12</v>
      </c>
      <c r="B13" s="2" t="s">
        <v>103</v>
      </c>
      <c r="C13" s="2" t="s">
        <v>104</v>
      </c>
      <c r="D13" s="2">
        <v>2010</v>
      </c>
      <c r="E13" s="2" t="s">
        <v>71</v>
      </c>
      <c r="F13" s="2" t="s">
        <v>87</v>
      </c>
      <c r="G13" s="2" t="s">
        <v>72</v>
      </c>
      <c r="H13" s="2" t="s">
        <v>105</v>
      </c>
      <c r="I13" s="2" t="s">
        <v>106</v>
      </c>
      <c r="J13" s="2" t="s">
        <v>75</v>
      </c>
      <c r="K13" s="2">
        <v>6</v>
      </c>
      <c r="L13" s="2" t="s">
        <v>108</v>
      </c>
      <c r="M13" s="2" t="s">
        <v>127</v>
      </c>
      <c r="N13" s="2" t="s">
        <v>93</v>
      </c>
      <c r="O13" s="2" t="s">
        <v>81</v>
      </c>
      <c r="P13" s="2" t="s">
        <v>82</v>
      </c>
      <c r="Q13" s="2" t="s">
        <v>83</v>
      </c>
      <c r="R13" s="2" t="s">
        <v>84</v>
      </c>
      <c r="S13" s="2" t="s">
        <v>84</v>
      </c>
      <c r="T13" s="2" t="s">
        <v>119</v>
      </c>
      <c r="U13" s="2" t="str">
        <f t="shared" si="0"/>
        <v>DB information</v>
      </c>
      <c r="V13" s="2" t="s">
        <v>112</v>
      </c>
      <c r="W13" s="2" t="s">
        <v>113</v>
      </c>
      <c r="X13" s="2" t="s">
        <v>114</v>
      </c>
      <c r="Y13" s="2" t="s">
        <v>115</v>
      </c>
      <c r="Z13" s="2" t="s">
        <v>116</v>
      </c>
      <c r="AA13" s="2"/>
      <c r="AB13" s="2" t="s">
        <v>117</v>
      </c>
      <c r="AC13" s="2" t="s">
        <v>118</v>
      </c>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t="s">
        <v>128</v>
      </c>
      <c r="BJ13" s="2">
        <v>325</v>
      </c>
      <c r="BK13" s="2" t="s">
        <v>120</v>
      </c>
      <c r="BL13" s="2">
        <v>0.96899999999999997</v>
      </c>
      <c r="BM13" s="2"/>
      <c r="BN13" s="2"/>
      <c r="BO13" s="2"/>
      <c r="BP13" s="2"/>
      <c r="BQ13" s="2"/>
      <c r="BR13" s="2" t="s">
        <v>87</v>
      </c>
      <c r="BS13" s="2"/>
      <c r="BT13" s="2"/>
      <c r="BU13" s="2"/>
      <c r="BV13" s="2"/>
      <c r="BZ13" s="10">
        <f t="shared" si="1"/>
        <v>0.69230769230769229</v>
      </c>
      <c r="CA13" s="10">
        <f t="shared" si="2"/>
        <v>0.47368421052631576</v>
      </c>
      <c r="CB13" s="9">
        <f t="shared" si="3"/>
        <v>0</v>
      </c>
      <c r="CC13" s="9">
        <f t="shared" si="4"/>
        <v>0.5</v>
      </c>
      <c r="CD13" s="9">
        <f t="shared" si="5"/>
        <v>0</v>
      </c>
      <c r="CE13" s="9">
        <f t="shared" si="6"/>
        <v>0.5</v>
      </c>
      <c r="CF13" s="9">
        <f t="shared" si="7"/>
        <v>0</v>
      </c>
      <c r="CG13" s="9">
        <f t="shared" si="8"/>
        <v>0.5</v>
      </c>
      <c r="CH13" s="9">
        <f t="shared" si="9"/>
        <v>2</v>
      </c>
      <c r="CI13" s="9">
        <f t="shared" si="10"/>
        <v>1</v>
      </c>
    </row>
    <row r="14" spans="1:87" ht="41.4" x14ac:dyDescent="0.3">
      <c r="A14" s="9">
        <v>13</v>
      </c>
      <c r="B14" s="2" t="s">
        <v>103</v>
      </c>
      <c r="C14" s="2" t="s">
        <v>104</v>
      </c>
      <c r="D14" s="2">
        <v>2010</v>
      </c>
      <c r="E14" s="2" t="s">
        <v>71</v>
      </c>
      <c r="F14" s="2" t="s">
        <v>87</v>
      </c>
      <c r="G14" s="2" t="s">
        <v>72</v>
      </c>
      <c r="H14" s="2" t="s">
        <v>105</v>
      </c>
      <c r="I14" s="2" t="s">
        <v>106</v>
      </c>
      <c r="J14" s="2" t="s">
        <v>95</v>
      </c>
      <c r="K14" s="2">
        <v>1500</v>
      </c>
      <c r="L14" s="2" t="s">
        <v>108</v>
      </c>
      <c r="M14" s="2" t="s">
        <v>109</v>
      </c>
      <c r="N14" s="2" t="s">
        <v>110</v>
      </c>
      <c r="O14" s="2" t="s">
        <v>81</v>
      </c>
      <c r="P14" s="2" t="s">
        <v>82</v>
      </c>
      <c r="Q14" s="2" t="s">
        <v>83</v>
      </c>
      <c r="R14" s="2" t="s">
        <v>84</v>
      </c>
      <c r="S14" s="2" t="s">
        <v>84</v>
      </c>
      <c r="T14" s="2" t="s">
        <v>119</v>
      </c>
      <c r="U14" s="2" t="str">
        <f t="shared" si="0"/>
        <v>DB information</v>
      </c>
      <c r="V14" s="2" t="s">
        <v>112</v>
      </c>
      <c r="W14" s="2" t="s">
        <v>113</v>
      </c>
      <c r="X14" s="2" t="s">
        <v>114</v>
      </c>
      <c r="Y14" s="2" t="s">
        <v>115</v>
      </c>
      <c r="Z14" s="2" t="s">
        <v>116</v>
      </c>
      <c r="AA14" s="2"/>
      <c r="AB14" s="2" t="s">
        <v>117</v>
      </c>
      <c r="AC14" s="2" t="s">
        <v>118</v>
      </c>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t="s">
        <v>129</v>
      </c>
      <c r="BJ14" s="2">
        <v>325</v>
      </c>
      <c r="BK14" s="2" t="s">
        <v>120</v>
      </c>
      <c r="BL14" s="2">
        <v>0.97899999999999998</v>
      </c>
      <c r="BM14" s="2"/>
      <c r="BN14" s="2"/>
      <c r="BO14" s="2"/>
      <c r="BP14" s="2"/>
      <c r="BQ14" s="2"/>
      <c r="BR14" s="2" t="s">
        <v>87</v>
      </c>
      <c r="BS14" s="2"/>
      <c r="BT14" s="2"/>
      <c r="BU14" s="2"/>
      <c r="BV14" s="2"/>
      <c r="BZ14" s="10">
        <f t="shared" si="1"/>
        <v>0.69230769230769229</v>
      </c>
      <c r="CA14" s="10">
        <f t="shared" si="2"/>
        <v>0.47368421052631576</v>
      </c>
      <c r="CB14" s="9">
        <f t="shared" si="3"/>
        <v>0</v>
      </c>
      <c r="CC14" s="9">
        <f t="shared" si="4"/>
        <v>0.5</v>
      </c>
      <c r="CD14" s="9">
        <f t="shared" si="5"/>
        <v>0</v>
      </c>
      <c r="CE14" s="9">
        <f t="shared" si="6"/>
        <v>0.5</v>
      </c>
      <c r="CF14" s="9">
        <f t="shared" si="7"/>
        <v>0</v>
      </c>
      <c r="CG14" s="9">
        <f t="shared" si="8"/>
        <v>0.5</v>
      </c>
      <c r="CH14" s="9">
        <f t="shared" si="9"/>
        <v>2</v>
      </c>
      <c r="CI14" s="9">
        <f t="shared" si="10"/>
        <v>1</v>
      </c>
    </row>
    <row r="15" spans="1:87" ht="41.4" x14ac:dyDescent="0.3">
      <c r="A15" s="9">
        <v>14</v>
      </c>
      <c r="B15" s="2" t="s">
        <v>103</v>
      </c>
      <c r="C15" s="2" t="s">
        <v>104</v>
      </c>
      <c r="D15" s="2">
        <v>2010</v>
      </c>
      <c r="E15" s="2" t="s">
        <v>71</v>
      </c>
      <c r="F15" s="2" t="s">
        <v>87</v>
      </c>
      <c r="G15" s="2" t="s">
        <v>72</v>
      </c>
      <c r="H15" s="2" t="s">
        <v>105</v>
      </c>
      <c r="I15" s="2" t="s">
        <v>106</v>
      </c>
      <c r="J15" s="2" t="s">
        <v>95</v>
      </c>
      <c r="K15" s="2">
        <v>1500</v>
      </c>
      <c r="L15" s="2" t="s">
        <v>108</v>
      </c>
      <c r="M15" s="2" t="s">
        <v>121</v>
      </c>
      <c r="N15" s="2" t="s">
        <v>122</v>
      </c>
      <c r="O15" s="2" t="s">
        <v>81</v>
      </c>
      <c r="P15" s="2" t="s">
        <v>82</v>
      </c>
      <c r="Q15" s="2" t="s">
        <v>83</v>
      </c>
      <c r="R15" s="2" t="s">
        <v>84</v>
      </c>
      <c r="S15" s="2" t="s">
        <v>84</v>
      </c>
      <c r="T15" s="2" t="s">
        <v>119</v>
      </c>
      <c r="U15" s="2" t="str">
        <f t="shared" si="0"/>
        <v>DB information</v>
      </c>
      <c r="V15" s="2" t="s">
        <v>112</v>
      </c>
      <c r="W15" s="2" t="s">
        <v>113</v>
      </c>
      <c r="X15" s="2" t="s">
        <v>114</v>
      </c>
      <c r="Y15" s="2" t="s">
        <v>115</v>
      </c>
      <c r="Z15" s="2" t="s">
        <v>116</v>
      </c>
      <c r="AA15" s="2"/>
      <c r="AB15" s="2" t="s">
        <v>117</v>
      </c>
      <c r="AC15" s="2" t="s">
        <v>118</v>
      </c>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t="s">
        <v>130</v>
      </c>
      <c r="BJ15" s="2">
        <v>325</v>
      </c>
      <c r="BK15" s="2" t="s">
        <v>120</v>
      </c>
      <c r="BL15" s="2">
        <v>0.97899999999999998</v>
      </c>
      <c r="BM15" s="2"/>
      <c r="BN15" s="2"/>
      <c r="BO15" s="2"/>
      <c r="BP15" s="2"/>
      <c r="BQ15" s="2"/>
      <c r="BR15" s="2" t="s">
        <v>87</v>
      </c>
      <c r="BS15" s="2"/>
      <c r="BT15" s="2"/>
      <c r="BU15" s="2"/>
      <c r="BV15" s="2"/>
      <c r="BZ15" s="10">
        <f t="shared" si="1"/>
        <v>0.69230769230769229</v>
      </c>
      <c r="CA15" s="10">
        <f t="shared" si="2"/>
        <v>0.47368421052631576</v>
      </c>
      <c r="CB15" s="9">
        <f t="shared" si="3"/>
        <v>0</v>
      </c>
      <c r="CC15" s="9">
        <f t="shared" si="4"/>
        <v>0.5</v>
      </c>
      <c r="CD15" s="9">
        <f t="shared" si="5"/>
        <v>0</v>
      </c>
      <c r="CE15" s="9">
        <f t="shared" si="6"/>
        <v>0.5</v>
      </c>
      <c r="CF15" s="9">
        <f t="shared" si="7"/>
        <v>0</v>
      </c>
      <c r="CG15" s="9">
        <f t="shared" si="8"/>
        <v>0.5</v>
      </c>
      <c r="CH15" s="9">
        <f t="shared" si="9"/>
        <v>2</v>
      </c>
      <c r="CI15" s="9">
        <f t="shared" si="10"/>
        <v>1</v>
      </c>
    </row>
    <row r="16" spans="1:87" ht="41.4" x14ac:dyDescent="0.3">
      <c r="A16" s="9">
        <v>15</v>
      </c>
      <c r="B16" s="2" t="s">
        <v>103</v>
      </c>
      <c r="C16" s="2" t="s">
        <v>104</v>
      </c>
      <c r="D16" s="2">
        <v>2010</v>
      </c>
      <c r="E16" s="2" t="s">
        <v>71</v>
      </c>
      <c r="F16" s="2" t="s">
        <v>87</v>
      </c>
      <c r="G16" s="2" t="s">
        <v>72</v>
      </c>
      <c r="H16" s="2" t="s">
        <v>105</v>
      </c>
      <c r="I16" s="2" t="s">
        <v>106</v>
      </c>
      <c r="J16" s="2" t="s">
        <v>95</v>
      </c>
      <c r="K16" s="2">
        <v>1500</v>
      </c>
      <c r="L16" s="2" t="s">
        <v>108</v>
      </c>
      <c r="M16" s="2" t="s">
        <v>131</v>
      </c>
      <c r="N16" s="2" t="s">
        <v>125</v>
      </c>
      <c r="O16" s="2" t="s">
        <v>81</v>
      </c>
      <c r="P16" s="2" t="s">
        <v>82</v>
      </c>
      <c r="Q16" s="2" t="s">
        <v>83</v>
      </c>
      <c r="R16" s="2" t="s">
        <v>84</v>
      </c>
      <c r="S16" s="2" t="s">
        <v>84</v>
      </c>
      <c r="T16" s="2" t="s">
        <v>119</v>
      </c>
      <c r="U16" s="2" t="str">
        <f t="shared" si="0"/>
        <v>DB information</v>
      </c>
      <c r="V16" s="2" t="s">
        <v>112</v>
      </c>
      <c r="W16" s="2" t="s">
        <v>113</v>
      </c>
      <c r="X16" s="2" t="s">
        <v>114</v>
      </c>
      <c r="Y16" s="2" t="s">
        <v>115</v>
      </c>
      <c r="Z16" s="2" t="s">
        <v>116</v>
      </c>
      <c r="AA16" s="2"/>
      <c r="AB16" s="2" t="s">
        <v>117</v>
      </c>
      <c r="AC16" s="2" t="s">
        <v>118</v>
      </c>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t="s">
        <v>132</v>
      </c>
      <c r="BJ16" s="2">
        <v>325</v>
      </c>
      <c r="BK16" s="2" t="s">
        <v>120</v>
      </c>
      <c r="BL16" s="2">
        <v>0.97599999999999998</v>
      </c>
      <c r="BM16" s="2"/>
      <c r="BN16" s="2"/>
      <c r="BO16" s="2"/>
      <c r="BP16" s="2"/>
      <c r="BQ16" s="2"/>
      <c r="BR16" s="2" t="s">
        <v>87</v>
      </c>
      <c r="BS16" s="2"/>
      <c r="BT16" s="2"/>
      <c r="BU16" s="2"/>
      <c r="BV16" s="2"/>
      <c r="BZ16" s="10">
        <f t="shared" si="1"/>
        <v>0.69230769230769229</v>
      </c>
      <c r="CA16" s="10">
        <f t="shared" si="2"/>
        <v>0.47368421052631576</v>
      </c>
      <c r="CB16" s="9">
        <f t="shared" si="3"/>
        <v>0</v>
      </c>
      <c r="CC16" s="9">
        <f t="shared" si="4"/>
        <v>0.5</v>
      </c>
      <c r="CD16" s="9">
        <f t="shared" si="5"/>
        <v>0</v>
      </c>
      <c r="CE16" s="9">
        <f t="shared" si="6"/>
        <v>0.5</v>
      </c>
      <c r="CF16" s="9">
        <f t="shared" si="7"/>
        <v>0</v>
      </c>
      <c r="CG16" s="9">
        <f t="shared" si="8"/>
        <v>0.5</v>
      </c>
      <c r="CH16" s="9">
        <f t="shared" si="9"/>
        <v>2</v>
      </c>
      <c r="CI16" s="9">
        <f t="shared" si="10"/>
        <v>1</v>
      </c>
    </row>
    <row r="17" spans="1:87" ht="41.4" x14ac:dyDescent="0.3">
      <c r="A17" s="9">
        <v>16</v>
      </c>
      <c r="B17" s="2" t="s">
        <v>103</v>
      </c>
      <c r="C17" s="2" t="s">
        <v>104</v>
      </c>
      <c r="D17" s="2">
        <v>2010</v>
      </c>
      <c r="E17" s="2" t="s">
        <v>71</v>
      </c>
      <c r="F17" s="2" t="s">
        <v>87</v>
      </c>
      <c r="G17" s="2" t="s">
        <v>72</v>
      </c>
      <c r="H17" s="2" t="s">
        <v>105</v>
      </c>
      <c r="I17" s="2" t="s">
        <v>106</v>
      </c>
      <c r="J17" s="2" t="s">
        <v>95</v>
      </c>
      <c r="K17" s="2">
        <v>1500</v>
      </c>
      <c r="L17" s="2" t="s">
        <v>108</v>
      </c>
      <c r="M17" s="2" t="s">
        <v>127</v>
      </c>
      <c r="N17" s="2" t="s">
        <v>93</v>
      </c>
      <c r="O17" s="2" t="s">
        <v>81</v>
      </c>
      <c r="P17" s="2" t="s">
        <v>82</v>
      </c>
      <c r="Q17" s="2" t="s">
        <v>83</v>
      </c>
      <c r="R17" s="2" t="s">
        <v>84</v>
      </c>
      <c r="S17" s="2" t="s">
        <v>84</v>
      </c>
      <c r="T17" s="2" t="s">
        <v>119</v>
      </c>
      <c r="U17" s="2" t="str">
        <f t="shared" si="0"/>
        <v>DB information</v>
      </c>
      <c r="V17" s="2" t="s">
        <v>112</v>
      </c>
      <c r="W17" s="2" t="s">
        <v>113</v>
      </c>
      <c r="X17" s="2" t="s">
        <v>114</v>
      </c>
      <c r="Y17" s="2" t="s">
        <v>115</v>
      </c>
      <c r="Z17" s="2" t="s">
        <v>116</v>
      </c>
      <c r="AA17" s="2"/>
      <c r="AB17" s="2" t="s">
        <v>117</v>
      </c>
      <c r="AC17" s="2" t="s">
        <v>118</v>
      </c>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t="s">
        <v>133</v>
      </c>
      <c r="BJ17" s="2">
        <v>325</v>
      </c>
      <c r="BK17" s="2" t="s">
        <v>120</v>
      </c>
      <c r="BL17" s="2">
        <v>0.96799999999999997</v>
      </c>
      <c r="BM17" s="2"/>
      <c r="BN17" s="2"/>
      <c r="BO17" s="2"/>
      <c r="BP17" s="2"/>
      <c r="BQ17" s="2"/>
      <c r="BR17" s="2" t="s">
        <v>87</v>
      </c>
      <c r="BS17" s="2"/>
      <c r="BT17" s="2"/>
      <c r="BU17" s="2"/>
      <c r="BV17" s="2"/>
      <c r="BZ17" s="10">
        <f t="shared" si="1"/>
        <v>0.69230769230769229</v>
      </c>
      <c r="CA17" s="10">
        <f t="shared" si="2"/>
        <v>0.47368421052631576</v>
      </c>
      <c r="CB17" s="9">
        <f t="shared" si="3"/>
        <v>0</v>
      </c>
      <c r="CC17" s="9">
        <f t="shared" si="4"/>
        <v>0.5</v>
      </c>
      <c r="CD17" s="9">
        <f t="shared" si="5"/>
        <v>0</v>
      </c>
      <c r="CE17" s="9">
        <f t="shared" si="6"/>
        <v>0.5</v>
      </c>
      <c r="CF17" s="9">
        <f t="shared" si="7"/>
        <v>0</v>
      </c>
      <c r="CG17" s="9">
        <f t="shared" si="8"/>
        <v>0.5</v>
      </c>
      <c r="CH17" s="9">
        <f t="shared" si="9"/>
        <v>2</v>
      </c>
      <c r="CI17" s="9">
        <f t="shared" si="10"/>
        <v>1</v>
      </c>
    </row>
    <row r="18" spans="1:87" ht="27.6" x14ac:dyDescent="0.3">
      <c r="A18" s="9">
        <v>17</v>
      </c>
      <c r="B18" s="2" t="s">
        <v>134</v>
      </c>
      <c r="C18" s="2" t="s">
        <v>135</v>
      </c>
      <c r="D18" s="2" t="s">
        <v>136</v>
      </c>
      <c r="E18" s="2" t="s">
        <v>137</v>
      </c>
      <c r="F18" s="2" t="s">
        <v>176</v>
      </c>
      <c r="G18" s="2" t="s">
        <v>138</v>
      </c>
      <c r="H18" s="2" t="s">
        <v>139</v>
      </c>
      <c r="I18" s="2" t="s">
        <v>140</v>
      </c>
      <c r="J18" s="2" t="s">
        <v>75</v>
      </c>
      <c r="K18" s="2" t="s">
        <v>141</v>
      </c>
      <c r="L18" s="2" t="s">
        <v>142</v>
      </c>
      <c r="M18" s="2" t="s">
        <v>88</v>
      </c>
      <c r="N18" s="2" t="s">
        <v>78</v>
      </c>
      <c r="O18" s="2" t="s">
        <v>81</v>
      </c>
      <c r="P18" s="2" t="s">
        <v>82</v>
      </c>
      <c r="Q18" s="2" t="s">
        <v>83</v>
      </c>
      <c r="R18" s="2" t="s">
        <v>84</v>
      </c>
      <c r="S18" s="2" t="s">
        <v>84</v>
      </c>
      <c r="T18" s="2" t="s">
        <v>85</v>
      </c>
      <c r="U18" s="2" t="str">
        <f t="shared" si="0"/>
        <v>DB no information</v>
      </c>
      <c r="V18" s="2" t="s">
        <v>80</v>
      </c>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t="s">
        <v>143</v>
      </c>
      <c r="BJ18" s="2">
        <v>472</v>
      </c>
      <c r="BK18" s="2" t="s">
        <v>120</v>
      </c>
      <c r="BL18" s="2">
        <v>0.61</v>
      </c>
      <c r="BM18" s="2"/>
      <c r="BN18" s="2"/>
      <c r="BO18" s="2"/>
      <c r="BP18" s="2"/>
      <c r="BQ18" s="2"/>
      <c r="BR18" s="2" t="s">
        <v>87</v>
      </c>
      <c r="BS18" s="2"/>
      <c r="BT18" s="2"/>
      <c r="BU18" s="2"/>
      <c r="BV18" s="2"/>
      <c r="BZ18" s="10">
        <f t="shared" si="1"/>
        <v>0.61538461538461542</v>
      </c>
      <c r="CA18" s="10">
        <f t="shared" si="2"/>
        <v>0.73684210526315785</v>
      </c>
      <c r="CB18" s="9">
        <f t="shared" si="3"/>
        <v>3</v>
      </c>
      <c r="CC18" s="9">
        <f t="shared" si="4"/>
        <v>0.5</v>
      </c>
      <c r="CD18" s="9">
        <f t="shared" si="5"/>
        <v>0</v>
      </c>
      <c r="CE18" s="9">
        <f t="shared" si="6"/>
        <v>0.5</v>
      </c>
      <c r="CF18" s="9">
        <f t="shared" si="7"/>
        <v>0</v>
      </c>
      <c r="CG18" s="9">
        <f t="shared" si="8"/>
        <v>0</v>
      </c>
      <c r="CH18" s="9">
        <f t="shared" si="9"/>
        <v>2</v>
      </c>
      <c r="CI18" s="9">
        <f t="shared" si="10"/>
        <v>1</v>
      </c>
    </row>
    <row r="19" spans="1:87" ht="27.6" x14ac:dyDescent="0.3">
      <c r="A19" s="9">
        <v>18</v>
      </c>
      <c r="B19" s="2" t="s">
        <v>134</v>
      </c>
      <c r="C19" s="2" t="s">
        <v>135</v>
      </c>
      <c r="D19" s="2" t="s">
        <v>136</v>
      </c>
      <c r="E19" s="2" t="s">
        <v>137</v>
      </c>
      <c r="F19" s="2" t="s">
        <v>176</v>
      </c>
      <c r="G19" s="2" t="s">
        <v>138</v>
      </c>
      <c r="H19" s="2" t="s">
        <v>139</v>
      </c>
      <c r="I19" s="2" t="s">
        <v>140</v>
      </c>
      <c r="J19" s="2" t="s">
        <v>75</v>
      </c>
      <c r="K19" s="2" t="s">
        <v>141</v>
      </c>
      <c r="L19" s="2" t="s">
        <v>142</v>
      </c>
      <c r="M19" s="2" t="s">
        <v>144</v>
      </c>
      <c r="N19" s="2" t="s">
        <v>93</v>
      </c>
      <c r="O19" s="2" t="s">
        <v>81</v>
      </c>
      <c r="P19" s="2" t="s">
        <v>82</v>
      </c>
      <c r="Q19" s="2" t="s">
        <v>83</v>
      </c>
      <c r="R19" s="2" t="s">
        <v>84</v>
      </c>
      <c r="S19" s="2" t="s">
        <v>84</v>
      </c>
      <c r="T19" s="2" t="s">
        <v>119</v>
      </c>
      <c r="U19" s="2" t="str">
        <f t="shared" si="0"/>
        <v>DB no information</v>
      </c>
      <c r="V19" s="2" t="s">
        <v>80</v>
      </c>
      <c r="W19" s="2" t="s">
        <v>80</v>
      </c>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t="s">
        <v>145</v>
      </c>
      <c r="BJ19" s="2">
        <v>472</v>
      </c>
      <c r="BK19" s="2" t="s">
        <v>120</v>
      </c>
      <c r="BL19" s="2">
        <v>0.7</v>
      </c>
      <c r="BM19" s="2"/>
      <c r="BN19" s="2"/>
      <c r="BO19" s="2"/>
      <c r="BP19" s="2"/>
      <c r="BQ19" s="2"/>
      <c r="BR19" s="2" t="s">
        <v>87</v>
      </c>
      <c r="BS19" s="2"/>
      <c r="BT19" s="2"/>
      <c r="BU19" s="2"/>
      <c r="BV19" s="2"/>
      <c r="BZ19" s="10">
        <f t="shared" si="1"/>
        <v>0.61538461538461542</v>
      </c>
      <c r="CA19" s="10">
        <f t="shared" si="2"/>
        <v>0.73684210526315785</v>
      </c>
      <c r="CB19" s="9">
        <f t="shared" si="3"/>
        <v>3</v>
      </c>
      <c r="CC19" s="9">
        <f t="shared" si="4"/>
        <v>0.5</v>
      </c>
      <c r="CD19" s="9">
        <f t="shared" si="5"/>
        <v>0</v>
      </c>
      <c r="CE19" s="9">
        <f t="shared" si="6"/>
        <v>0.5</v>
      </c>
      <c r="CF19" s="9">
        <f t="shared" si="7"/>
        <v>0</v>
      </c>
      <c r="CG19" s="9">
        <f t="shared" si="8"/>
        <v>0</v>
      </c>
      <c r="CH19" s="9">
        <f t="shared" si="9"/>
        <v>2</v>
      </c>
      <c r="CI19" s="9">
        <f t="shared" si="10"/>
        <v>1</v>
      </c>
    </row>
    <row r="20" spans="1:87" ht="27.6" x14ac:dyDescent="0.3">
      <c r="A20" s="9">
        <v>19</v>
      </c>
      <c r="B20" s="2" t="s">
        <v>134</v>
      </c>
      <c r="C20" s="2" t="s">
        <v>135</v>
      </c>
      <c r="D20" s="2" t="s">
        <v>136</v>
      </c>
      <c r="E20" s="2" t="s">
        <v>137</v>
      </c>
      <c r="F20" s="2" t="s">
        <v>176</v>
      </c>
      <c r="G20" s="2" t="s">
        <v>138</v>
      </c>
      <c r="H20" s="2" t="s">
        <v>139</v>
      </c>
      <c r="I20" s="2" t="s">
        <v>140</v>
      </c>
      <c r="J20" s="2" t="s">
        <v>75</v>
      </c>
      <c r="K20" s="2" t="s">
        <v>141</v>
      </c>
      <c r="L20" s="2" t="s">
        <v>142</v>
      </c>
      <c r="M20" s="2" t="s">
        <v>146</v>
      </c>
      <c r="N20" s="2" t="s">
        <v>93</v>
      </c>
      <c r="O20" s="2" t="s">
        <v>81</v>
      </c>
      <c r="P20" s="2" t="s">
        <v>82</v>
      </c>
      <c r="Q20" s="2" t="s">
        <v>83</v>
      </c>
      <c r="R20" s="2" t="s">
        <v>84</v>
      </c>
      <c r="S20" s="2" t="s">
        <v>84</v>
      </c>
      <c r="T20" s="2" t="s">
        <v>119</v>
      </c>
      <c r="U20" s="2" t="str">
        <f t="shared" si="0"/>
        <v>DB no information</v>
      </c>
      <c r="V20" s="2" t="s">
        <v>80</v>
      </c>
      <c r="W20" s="2"/>
      <c r="X20" s="2"/>
      <c r="Y20" s="2"/>
      <c r="Z20" s="2"/>
      <c r="AA20" s="2"/>
      <c r="AB20" s="2" t="s">
        <v>80</v>
      </c>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t="s">
        <v>147</v>
      </c>
      <c r="BJ20" s="2">
        <v>472</v>
      </c>
      <c r="BK20" s="2" t="s">
        <v>120</v>
      </c>
      <c r="BL20" s="2">
        <v>0.7</v>
      </c>
      <c r="BM20" s="2"/>
      <c r="BN20" s="2"/>
      <c r="BO20" s="2"/>
      <c r="BP20" s="2"/>
      <c r="BQ20" s="2"/>
      <c r="BR20" s="2" t="s">
        <v>87</v>
      </c>
      <c r="BS20" s="2"/>
      <c r="BT20" s="2"/>
      <c r="BU20" s="2"/>
      <c r="BV20" s="2"/>
      <c r="BZ20" s="10">
        <f t="shared" si="1"/>
        <v>0.61538461538461542</v>
      </c>
      <c r="CA20" s="10">
        <f t="shared" si="2"/>
        <v>0.73684210526315785</v>
      </c>
      <c r="CB20" s="9">
        <f t="shared" si="3"/>
        <v>3</v>
      </c>
      <c r="CC20" s="9">
        <f t="shared" si="4"/>
        <v>0.5</v>
      </c>
      <c r="CD20" s="9">
        <f t="shared" si="5"/>
        <v>0</v>
      </c>
      <c r="CE20" s="9">
        <f t="shared" si="6"/>
        <v>0.5</v>
      </c>
      <c r="CF20" s="9">
        <f t="shared" si="7"/>
        <v>0</v>
      </c>
      <c r="CG20" s="9">
        <f t="shared" si="8"/>
        <v>0</v>
      </c>
      <c r="CH20" s="9">
        <f t="shared" si="9"/>
        <v>2</v>
      </c>
      <c r="CI20" s="9">
        <f t="shared" si="10"/>
        <v>1</v>
      </c>
    </row>
    <row r="21" spans="1:87" ht="27.6" x14ac:dyDescent="0.3">
      <c r="A21" s="9">
        <v>20</v>
      </c>
      <c r="B21" s="2" t="s">
        <v>134</v>
      </c>
      <c r="C21" s="2" t="s">
        <v>135</v>
      </c>
      <c r="D21" s="2" t="s">
        <v>136</v>
      </c>
      <c r="E21" s="2" t="s">
        <v>137</v>
      </c>
      <c r="F21" s="2" t="s">
        <v>176</v>
      </c>
      <c r="G21" s="2" t="s">
        <v>138</v>
      </c>
      <c r="H21" s="2" t="s">
        <v>139</v>
      </c>
      <c r="I21" s="2" t="s">
        <v>140</v>
      </c>
      <c r="J21" s="2" t="s">
        <v>75</v>
      </c>
      <c r="K21" s="2" t="s">
        <v>141</v>
      </c>
      <c r="L21" s="2" t="s">
        <v>142</v>
      </c>
      <c r="M21" s="2" t="s">
        <v>148</v>
      </c>
      <c r="N21" s="2" t="s">
        <v>125</v>
      </c>
      <c r="O21" s="2" t="s">
        <v>81</v>
      </c>
      <c r="P21" s="2" t="s">
        <v>82</v>
      </c>
      <c r="Q21" s="2" t="s">
        <v>83</v>
      </c>
      <c r="R21" s="2" t="s">
        <v>84</v>
      </c>
      <c r="S21" s="2" t="s">
        <v>84</v>
      </c>
      <c r="T21" s="2" t="s">
        <v>119</v>
      </c>
      <c r="U21" s="2" t="str">
        <f t="shared" si="0"/>
        <v>DB no information</v>
      </c>
      <c r="V21" s="2" t="s">
        <v>80</v>
      </c>
      <c r="W21" s="2" t="s">
        <v>80</v>
      </c>
      <c r="X21" s="2"/>
      <c r="Y21" s="2"/>
      <c r="Z21" s="2"/>
      <c r="AA21" s="2"/>
      <c r="AB21" s="2" t="s">
        <v>80</v>
      </c>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t="s">
        <v>149</v>
      </c>
      <c r="BJ21" s="2">
        <v>472</v>
      </c>
      <c r="BK21" s="2" t="s">
        <v>120</v>
      </c>
      <c r="BL21" s="2">
        <v>0.75</v>
      </c>
      <c r="BM21" s="2"/>
      <c r="BN21" s="2"/>
      <c r="BO21" s="2"/>
      <c r="BP21" s="2"/>
      <c r="BQ21" s="2"/>
      <c r="BR21" s="2" t="s">
        <v>87</v>
      </c>
      <c r="BS21" s="2"/>
      <c r="BT21" s="2"/>
      <c r="BU21" s="2"/>
      <c r="BV21" s="2"/>
      <c r="BZ21" s="10">
        <f t="shared" si="1"/>
        <v>0.61538461538461542</v>
      </c>
      <c r="CA21" s="10">
        <f t="shared" si="2"/>
        <v>0.73684210526315785</v>
      </c>
      <c r="CB21" s="9">
        <f t="shared" si="3"/>
        <v>3</v>
      </c>
      <c r="CC21" s="9">
        <f t="shared" si="4"/>
        <v>0.5</v>
      </c>
      <c r="CD21" s="9">
        <f t="shared" si="5"/>
        <v>0</v>
      </c>
      <c r="CE21" s="9">
        <f t="shared" si="6"/>
        <v>0.5</v>
      </c>
      <c r="CF21" s="9">
        <f t="shared" si="7"/>
        <v>0</v>
      </c>
      <c r="CG21" s="9">
        <f t="shared" si="8"/>
        <v>0</v>
      </c>
      <c r="CH21" s="9">
        <f t="shared" si="9"/>
        <v>2</v>
      </c>
      <c r="CI21" s="9">
        <f t="shared" si="10"/>
        <v>1</v>
      </c>
    </row>
    <row r="22" spans="1:87" ht="27.6" x14ac:dyDescent="0.3">
      <c r="A22" s="9">
        <v>21</v>
      </c>
      <c r="B22" s="2" t="s">
        <v>134</v>
      </c>
      <c r="C22" s="2" t="s">
        <v>135</v>
      </c>
      <c r="D22" s="2" t="s">
        <v>136</v>
      </c>
      <c r="E22" s="2" t="s">
        <v>137</v>
      </c>
      <c r="F22" s="2" t="s">
        <v>176</v>
      </c>
      <c r="G22" s="2" t="s">
        <v>138</v>
      </c>
      <c r="H22" s="2" t="s">
        <v>139</v>
      </c>
      <c r="I22" s="2" t="s">
        <v>140</v>
      </c>
      <c r="J22" s="2" t="s">
        <v>75</v>
      </c>
      <c r="K22" s="2" t="s">
        <v>141</v>
      </c>
      <c r="L22" s="2" t="s">
        <v>150</v>
      </c>
      <c r="M22" s="2" t="s">
        <v>151</v>
      </c>
      <c r="N22" s="2" t="s">
        <v>152</v>
      </c>
      <c r="O22" s="2" t="s">
        <v>81</v>
      </c>
      <c r="P22" s="2" t="s">
        <v>82</v>
      </c>
      <c r="Q22" s="2" t="s">
        <v>83</v>
      </c>
      <c r="R22" s="2" t="s">
        <v>84</v>
      </c>
      <c r="S22" s="2" t="s">
        <v>84</v>
      </c>
      <c r="T22" s="2" t="s">
        <v>119</v>
      </c>
      <c r="U22" s="2" t="str">
        <f t="shared" si="0"/>
        <v>DB no information</v>
      </c>
      <c r="V22" s="2" t="s">
        <v>80</v>
      </c>
      <c r="W22" s="2" t="s">
        <v>80</v>
      </c>
      <c r="X22" s="2" t="s">
        <v>80</v>
      </c>
      <c r="Y22" s="2"/>
      <c r="Z22" s="2"/>
      <c r="AA22" s="2"/>
      <c r="AB22" s="2" t="s">
        <v>80</v>
      </c>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t="s">
        <v>153</v>
      </c>
      <c r="BJ22" s="2">
        <v>472</v>
      </c>
      <c r="BK22" s="2" t="s">
        <v>120</v>
      </c>
      <c r="BL22" s="2">
        <v>0.77</v>
      </c>
      <c r="BM22" s="2"/>
      <c r="BN22" s="2"/>
      <c r="BO22" s="2"/>
      <c r="BP22" s="2"/>
      <c r="BQ22" s="2"/>
      <c r="BR22" s="2" t="s">
        <v>87</v>
      </c>
      <c r="BS22" s="2"/>
      <c r="BT22" s="2"/>
      <c r="BU22" s="2"/>
      <c r="BV22" s="2"/>
      <c r="BZ22" s="10">
        <f t="shared" si="1"/>
        <v>0.61538461538461542</v>
      </c>
      <c r="CA22" s="10">
        <f t="shared" si="2"/>
        <v>0.73684210526315785</v>
      </c>
      <c r="CB22" s="9">
        <f t="shared" si="3"/>
        <v>3</v>
      </c>
      <c r="CC22" s="9">
        <f t="shared" si="4"/>
        <v>0.5</v>
      </c>
      <c r="CD22" s="9">
        <f t="shared" si="5"/>
        <v>0</v>
      </c>
      <c r="CE22" s="9">
        <f t="shared" si="6"/>
        <v>0.5</v>
      </c>
      <c r="CF22" s="9">
        <f t="shared" si="7"/>
        <v>0</v>
      </c>
      <c r="CG22" s="9">
        <f t="shared" si="8"/>
        <v>0</v>
      </c>
      <c r="CH22" s="9">
        <f t="shared" si="9"/>
        <v>2</v>
      </c>
      <c r="CI22" s="9">
        <f t="shared" si="10"/>
        <v>1</v>
      </c>
    </row>
    <row r="23" spans="1:87" ht="27.6" x14ac:dyDescent="0.3">
      <c r="A23" s="9">
        <v>22</v>
      </c>
      <c r="B23" s="2" t="s">
        <v>134</v>
      </c>
      <c r="C23" s="2" t="s">
        <v>135</v>
      </c>
      <c r="D23" s="2" t="s">
        <v>136</v>
      </c>
      <c r="E23" s="2" t="s">
        <v>137</v>
      </c>
      <c r="F23" s="2" t="s">
        <v>176</v>
      </c>
      <c r="G23" s="2" t="s">
        <v>138</v>
      </c>
      <c r="H23" s="2" t="s">
        <v>139</v>
      </c>
      <c r="I23" s="2" t="s">
        <v>140</v>
      </c>
      <c r="J23" s="2" t="s">
        <v>75</v>
      </c>
      <c r="K23" s="2" t="s">
        <v>141</v>
      </c>
      <c r="L23" s="2" t="s">
        <v>150</v>
      </c>
      <c r="M23" s="2" t="s">
        <v>46</v>
      </c>
      <c r="N23" s="2" t="s">
        <v>150</v>
      </c>
      <c r="O23" s="2" t="s">
        <v>81</v>
      </c>
      <c r="P23" s="2" t="s">
        <v>82</v>
      </c>
      <c r="Q23" s="2" t="s">
        <v>83</v>
      </c>
      <c r="R23" s="2" t="s">
        <v>84</v>
      </c>
      <c r="S23" s="2" t="s">
        <v>84</v>
      </c>
      <c r="T23" s="2" t="s">
        <v>85</v>
      </c>
      <c r="U23" s="2" t="str">
        <f t="shared" si="0"/>
        <v>DB no information</v>
      </c>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t="s">
        <v>80</v>
      </c>
      <c r="BC23" s="2"/>
      <c r="BD23" s="2"/>
      <c r="BE23" s="2"/>
      <c r="BF23" s="2"/>
      <c r="BG23" s="2"/>
      <c r="BH23" s="2"/>
      <c r="BI23" s="2" t="s">
        <v>154</v>
      </c>
      <c r="BJ23" s="2" t="s">
        <v>155</v>
      </c>
      <c r="BK23" s="2" t="s">
        <v>120</v>
      </c>
      <c r="BL23" s="2">
        <v>0.92</v>
      </c>
      <c r="BM23" s="2"/>
      <c r="BN23" s="2"/>
      <c r="BO23" s="2"/>
      <c r="BP23" s="2"/>
      <c r="BQ23" s="2"/>
      <c r="BR23" s="2" t="s">
        <v>87</v>
      </c>
      <c r="BS23" s="2"/>
      <c r="BT23" s="2"/>
      <c r="BU23" s="2"/>
      <c r="BV23" s="2"/>
      <c r="BZ23" s="10">
        <f t="shared" si="1"/>
        <v>0.61538461538461542</v>
      </c>
      <c r="CA23" s="10">
        <f t="shared" si="2"/>
        <v>0.73684210526315785</v>
      </c>
      <c r="CB23" s="9">
        <f t="shared" si="3"/>
        <v>3</v>
      </c>
      <c r="CC23" s="9">
        <f t="shared" si="4"/>
        <v>0.5</v>
      </c>
      <c r="CD23" s="9">
        <f t="shared" si="5"/>
        <v>0</v>
      </c>
      <c r="CE23" s="9">
        <f t="shared" si="6"/>
        <v>0.5</v>
      </c>
      <c r="CF23" s="9">
        <f t="shared" si="7"/>
        <v>0</v>
      </c>
      <c r="CG23" s="9">
        <f t="shared" si="8"/>
        <v>0</v>
      </c>
      <c r="CH23" s="9">
        <f t="shared" si="9"/>
        <v>2</v>
      </c>
      <c r="CI23" s="9">
        <f t="shared" si="10"/>
        <v>1</v>
      </c>
    </row>
    <row r="24" spans="1:87" ht="27.6" x14ac:dyDescent="0.3">
      <c r="A24" s="9">
        <v>23</v>
      </c>
      <c r="B24" s="2" t="s">
        <v>134</v>
      </c>
      <c r="C24" s="2" t="s">
        <v>135</v>
      </c>
      <c r="D24" s="2" t="s">
        <v>136</v>
      </c>
      <c r="E24" s="2" t="s">
        <v>137</v>
      </c>
      <c r="F24" s="2" t="s">
        <v>176</v>
      </c>
      <c r="G24" s="2" t="s">
        <v>138</v>
      </c>
      <c r="H24" s="2" t="s">
        <v>139</v>
      </c>
      <c r="I24" s="2" t="s">
        <v>140</v>
      </c>
      <c r="J24" s="2" t="s">
        <v>75</v>
      </c>
      <c r="K24" s="2" t="s">
        <v>141</v>
      </c>
      <c r="L24" s="2" t="s">
        <v>150</v>
      </c>
      <c r="M24" s="2" t="s">
        <v>156</v>
      </c>
      <c r="N24" s="2" t="s">
        <v>157</v>
      </c>
      <c r="O24" s="2" t="s">
        <v>81</v>
      </c>
      <c r="P24" s="2" t="s">
        <v>82</v>
      </c>
      <c r="Q24" s="2" t="s">
        <v>83</v>
      </c>
      <c r="R24" s="2" t="s">
        <v>84</v>
      </c>
      <c r="S24" s="2" t="s">
        <v>84</v>
      </c>
      <c r="T24" s="2" t="s">
        <v>119</v>
      </c>
      <c r="U24" s="2" t="str">
        <f t="shared" si="0"/>
        <v>DB no information</v>
      </c>
      <c r="V24" s="2"/>
      <c r="W24" s="2"/>
      <c r="X24" s="2"/>
      <c r="Y24" s="2"/>
      <c r="Z24" s="2"/>
      <c r="AA24" s="2"/>
      <c r="AB24" s="2"/>
      <c r="AC24" s="2" t="s">
        <v>80</v>
      </c>
      <c r="AD24" s="2"/>
      <c r="AE24" s="2"/>
      <c r="AF24" s="2"/>
      <c r="AG24" s="2"/>
      <c r="AH24" s="2"/>
      <c r="AI24" s="2"/>
      <c r="AJ24" s="2"/>
      <c r="AK24" s="2"/>
      <c r="AL24" s="2"/>
      <c r="AM24" s="2"/>
      <c r="AN24" s="2"/>
      <c r="AO24" s="2"/>
      <c r="AP24" s="2"/>
      <c r="AQ24" s="2"/>
      <c r="AR24" s="2"/>
      <c r="AS24" s="2"/>
      <c r="AT24" s="2"/>
      <c r="AU24" s="2"/>
      <c r="AV24" s="2"/>
      <c r="AW24" s="2"/>
      <c r="AX24" s="2"/>
      <c r="AY24" s="2"/>
      <c r="AZ24" s="2"/>
      <c r="BA24" s="2"/>
      <c r="BB24" s="2" t="s">
        <v>80</v>
      </c>
      <c r="BC24" s="2"/>
      <c r="BD24" s="2"/>
      <c r="BE24" s="2"/>
      <c r="BF24" s="2"/>
      <c r="BG24" s="2"/>
      <c r="BH24" s="2"/>
      <c r="BI24" s="2" t="s">
        <v>158</v>
      </c>
      <c r="BJ24" s="2" t="s">
        <v>155</v>
      </c>
      <c r="BK24" s="2" t="s">
        <v>120</v>
      </c>
      <c r="BL24" s="2">
        <v>0.98</v>
      </c>
      <c r="BM24" s="2"/>
      <c r="BN24" s="2"/>
      <c r="BO24" s="2"/>
      <c r="BP24" s="2"/>
      <c r="BQ24" s="2"/>
      <c r="BR24" s="2" t="s">
        <v>87</v>
      </c>
      <c r="BS24" s="2"/>
      <c r="BT24" s="2"/>
      <c r="BU24" s="2"/>
      <c r="BV24" s="2"/>
      <c r="BZ24" s="10">
        <f t="shared" si="1"/>
        <v>0.61538461538461542</v>
      </c>
      <c r="CA24" s="10">
        <f t="shared" si="2"/>
        <v>0.73684210526315785</v>
      </c>
      <c r="CB24" s="9">
        <f t="shared" si="3"/>
        <v>3</v>
      </c>
      <c r="CC24" s="9">
        <f t="shared" si="4"/>
        <v>0.5</v>
      </c>
      <c r="CD24" s="9">
        <f t="shared" si="5"/>
        <v>0</v>
      </c>
      <c r="CE24" s="9">
        <f t="shared" si="6"/>
        <v>0.5</v>
      </c>
      <c r="CF24" s="9">
        <f t="shared" si="7"/>
        <v>0</v>
      </c>
      <c r="CG24" s="9">
        <f t="shared" si="8"/>
        <v>0</v>
      </c>
      <c r="CH24" s="9">
        <f t="shared" si="9"/>
        <v>2</v>
      </c>
      <c r="CI24" s="9">
        <f t="shared" si="10"/>
        <v>1</v>
      </c>
    </row>
    <row r="25" spans="1:87" ht="27.6" x14ac:dyDescent="0.3">
      <c r="A25" s="9">
        <v>24</v>
      </c>
      <c r="B25" s="2" t="s">
        <v>134</v>
      </c>
      <c r="C25" s="2" t="s">
        <v>135</v>
      </c>
      <c r="D25" s="2" t="s">
        <v>136</v>
      </c>
      <c r="E25" s="2" t="s">
        <v>137</v>
      </c>
      <c r="F25" s="2" t="s">
        <v>176</v>
      </c>
      <c r="G25" s="2" t="s">
        <v>138</v>
      </c>
      <c r="H25" s="2" t="s">
        <v>139</v>
      </c>
      <c r="I25" s="2" t="s">
        <v>140</v>
      </c>
      <c r="J25" s="2" t="s">
        <v>75</v>
      </c>
      <c r="K25" s="2" t="s">
        <v>141</v>
      </c>
      <c r="L25" s="2" t="s">
        <v>150</v>
      </c>
      <c r="M25" s="2" t="s">
        <v>159</v>
      </c>
      <c r="N25" s="2" t="s">
        <v>160</v>
      </c>
      <c r="O25" s="2" t="s">
        <v>81</v>
      </c>
      <c r="P25" s="2" t="s">
        <v>82</v>
      </c>
      <c r="Q25" s="2" t="s">
        <v>83</v>
      </c>
      <c r="R25" s="2" t="s">
        <v>84</v>
      </c>
      <c r="S25" s="2" t="s">
        <v>84</v>
      </c>
      <c r="T25" s="2" t="s">
        <v>119</v>
      </c>
      <c r="U25" s="2" t="str">
        <f t="shared" si="0"/>
        <v>DB no information</v>
      </c>
      <c r="V25" s="2"/>
      <c r="W25" s="2"/>
      <c r="X25" s="2"/>
      <c r="Y25" s="2"/>
      <c r="Z25" s="2"/>
      <c r="AA25" s="2"/>
      <c r="AB25" s="2"/>
      <c r="AC25" s="2" t="s">
        <v>80</v>
      </c>
      <c r="AD25" s="2"/>
      <c r="AE25" s="2"/>
      <c r="AF25" s="2"/>
      <c r="AG25" s="2"/>
      <c r="AH25" s="2"/>
      <c r="AI25" s="2"/>
      <c r="AJ25" s="2"/>
      <c r="AK25" s="2"/>
      <c r="AL25" s="2"/>
      <c r="AM25" s="2"/>
      <c r="AN25" s="2"/>
      <c r="AO25" s="2"/>
      <c r="AP25" s="2"/>
      <c r="AQ25" s="2"/>
      <c r="AR25" s="2"/>
      <c r="AS25" s="2"/>
      <c r="AT25" s="2"/>
      <c r="AU25" s="2"/>
      <c r="AV25" s="2"/>
      <c r="AW25" s="2"/>
      <c r="AX25" s="2"/>
      <c r="AY25" s="2"/>
      <c r="AZ25" s="2"/>
      <c r="BA25" s="2" t="s">
        <v>80</v>
      </c>
      <c r="BB25" s="2" t="s">
        <v>80</v>
      </c>
      <c r="BC25" s="2"/>
      <c r="BD25" s="2"/>
      <c r="BE25" s="2"/>
      <c r="BF25" s="2"/>
      <c r="BG25" s="2"/>
      <c r="BH25" s="2"/>
      <c r="BI25" s="2" t="s">
        <v>161</v>
      </c>
      <c r="BJ25" s="2" t="s">
        <v>155</v>
      </c>
      <c r="BK25" s="2" t="s">
        <v>120</v>
      </c>
      <c r="BL25" s="2">
        <v>0.99</v>
      </c>
      <c r="BM25" s="2"/>
      <c r="BN25" s="2"/>
      <c r="BO25" s="2"/>
      <c r="BP25" s="2"/>
      <c r="BQ25" s="2"/>
      <c r="BR25" s="2" t="s">
        <v>87</v>
      </c>
      <c r="BS25" s="2"/>
      <c r="BT25" s="2"/>
      <c r="BU25" s="2"/>
      <c r="BV25" s="2"/>
      <c r="BZ25" s="10">
        <f t="shared" si="1"/>
        <v>0.61538461538461542</v>
      </c>
      <c r="CA25" s="10">
        <f t="shared" si="2"/>
        <v>0.73684210526315785</v>
      </c>
      <c r="CB25" s="9">
        <f t="shared" si="3"/>
        <v>3</v>
      </c>
      <c r="CC25" s="9">
        <f t="shared" si="4"/>
        <v>0.5</v>
      </c>
      <c r="CD25" s="9">
        <f t="shared" si="5"/>
        <v>0</v>
      </c>
      <c r="CE25" s="9">
        <f t="shared" si="6"/>
        <v>0.5</v>
      </c>
      <c r="CF25" s="9">
        <f t="shared" si="7"/>
        <v>0</v>
      </c>
      <c r="CG25" s="9">
        <f t="shared" si="8"/>
        <v>0</v>
      </c>
      <c r="CH25" s="9">
        <f t="shared" si="9"/>
        <v>2</v>
      </c>
      <c r="CI25" s="9">
        <f t="shared" si="10"/>
        <v>1</v>
      </c>
    </row>
    <row r="26" spans="1:87" ht="27.6" x14ac:dyDescent="0.3">
      <c r="A26" s="9">
        <v>25</v>
      </c>
      <c r="B26" s="2" t="s">
        <v>134</v>
      </c>
      <c r="C26" s="2" t="s">
        <v>135</v>
      </c>
      <c r="D26" s="2" t="s">
        <v>136</v>
      </c>
      <c r="E26" s="2" t="s">
        <v>137</v>
      </c>
      <c r="F26" s="2" t="s">
        <v>176</v>
      </c>
      <c r="G26" s="2" t="s">
        <v>138</v>
      </c>
      <c r="H26" s="2" t="s">
        <v>139</v>
      </c>
      <c r="I26" s="2" t="s">
        <v>140</v>
      </c>
      <c r="J26" s="2" t="s">
        <v>75</v>
      </c>
      <c r="K26" s="2" t="s">
        <v>141</v>
      </c>
      <c r="L26" s="2" t="s">
        <v>150</v>
      </c>
      <c r="M26" s="2" t="s">
        <v>162</v>
      </c>
      <c r="N26" s="2" t="s">
        <v>163</v>
      </c>
      <c r="O26" s="2" t="s">
        <v>81</v>
      </c>
      <c r="P26" s="2" t="s">
        <v>82</v>
      </c>
      <c r="Q26" s="2" t="s">
        <v>83</v>
      </c>
      <c r="R26" s="2" t="s">
        <v>84</v>
      </c>
      <c r="S26" s="2" t="s">
        <v>84</v>
      </c>
      <c r="T26" s="2" t="s">
        <v>119</v>
      </c>
      <c r="U26" s="2" t="str">
        <f t="shared" si="0"/>
        <v>DB no information</v>
      </c>
      <c r="V26" s="2"/>
      <c r="W26" s="2"/>
      <c r="X26" s="2"/>
      <c r="Y26" s="2" t="s">
        <v>80</v>
      </c>
      <c r="Z26" s="2"/>
      <c r="AA26" s="2"/>
      <c r="AB26" s="2"/>
      <c r="AC26" s="2" t="s">
        <v>80</v>
      </c>
      <c r="AD26" s="2"/>
      <c r="AE26" s="2"/>
      <c r="AF26" s="2"/>
      <c r="AG26" s="2"/>
      <c r="AH26" s="2"/>
      <c r="AI26" s="2"/>
      <c r="AJ26" s="2"/>
      <c r="AK26" s="2"/>
      <c r="AL26" s="2"/>
      <c r="AM26" s="2"/>
      <c r="AN26" s="2"/>
      <c r="AO26" s="2"/>
      <c r="AP26" s="2"/>
      <c r="AQ26" s="2"/>
      <c r="AR26" s="2"/>
      <c r="AS26" s="2"/>
      <c r="AT26" s="2"/>
      <c r="AU26" s="2"/>
      <c r="AV26" s="2"/>
      <c r="AW26" s="2"/>
      <c r="AX26" s="2"/>
      <c r="AY26" s="2"/>
      <c r="AZ26" s="2"/>
      <c r="BA26" s="2"/>
      <c r="BB26" s="2" t="s">
        <v>80</v>
      </c>
      <c r="BC26" s="2"/>
      <c r="BD26" s="2"/>
      <c r="BE26" s="2"/>
      <c r="BF26" s="2"/>
      <c r="BG26" s="2"/>
      <c r="BH26" s="2"/>
      <c r="BI26" s="2" t="s">
        <v>164</v>
      </c>
      <c r="BJ26" s="2" t="s">
        <v>155</v>
      </c>
      <c r="BK26" s="2" t="s">
        <v>120</v>
      </c>
      <c r="BL26" s="2">
        <v>0.99</v>
      </c>
      <c r="BM26" s="2"/>
      <c r="BN26" s="2"/>
      <c r="BO26" s="2"/>
      <c r="BP26" s="2"/>
      <c r="BQ26" s="2"/>
      <c r="BR26" s="2" t="s">
        <v>87</v>
      </c>
      <c r="BS26" s="2"/>
      <c r="BT26" s="2"/>
      <c r="BU26" s="2"/>
      <c r="BV26" s="2"/>
      <c r="BZ26" s="10">
        <f t="shared" si="1"/>
        <v>0.61538461538461542</v>
      </c>
      <c r="CA26" s="10">
        <f t="shared" si="2"/>
        <v>0.73684210526315785</v>
      </c>
      <c r="CB26" s="9">
        <f t="shared" si="3"/>
        <v>3</v>
      </c>
      <c r="CC26" s="9">
        <f t="shared" si="4"/>
        <v>0.5</v>
      </c>
      <c r="CD26" s="9">
        <f t="shared" si="5"/>
        <v>0</v>
      </c>
      <c r="CE26" s="9">
        <f t="shared" si="6"/>
        <v>0.5</v>
      </c>
      <c r="CF26" s="9">
        <f t="shared" si="7"/>
        <v>0</v>
      </c>
      <c r="CG26" s="9">
        <f t="shared" si="8"/>
        <v>0</v>
      </c>
      <c r="CH26" s="9">
        <f t="shared" si="9"/>
        <v>2</v>
      </c>
      <c r="CI26" s="9">
        <f t="shared" si="10"/>
        <v>1</v>
      </c>
    </row>
    <row r="27" spans="1:87" ht="41.4" x14ac:dyDescent="0.3">
      <c r="A27" s="9">
        <v>26</v>
      </c>
      <c r="B27" s="2" t="s">
        <v>165</v>
      </c>
      <c r="C27" s="2" t="s">
        <v>166</v>
      </c>
      <c r="D27" s="2">
        <v>2020</v>
      </c>
      <c r="E27" s="2" t="s">
        <v>137</v>
      </c>
      <c r="F27" s="2" t="s">
        <v>87</v>
      </c>
      <c r="G27" s="2" t="s">
        <v>72</v>
      </c>
      <c r="H27" s="2" t="s">
        <v>73</v>
      </c>
      <c r="I27" s="2" t="s">
        <v>167</v>
      </c>
      <c r="J27" s="2" t="s">
        <v>75</v>
      </c>
      <c r="K27" s="2">
        <v>10</v>
      </c>
      <c r="L27" s="2" t="s">
        <v>142</v>
      </c>
      <c r="M27" s="2" t="s">
        <v>169</v>
      </c>
      <c r="N27" s="2" t="s">
        <v>170</v>
      </c>
      <c r="O27" s="2" t="s">
        <v>81</v>
      </c>
      <c r="P27" s="2" t="s">
        <v>82</v>
      </c>
      <c r="Q27" s="2" t="s">
        <v>83</v>
      </c>
      <c r="R27" s="2" t="s">
        <v>84</v>
      </c>
      <c r="S27" s="2" t="s">
        <v>84</v>
      </c>
      <c r="T27" s="2" t="s">
        <v>119</v>
      </c>
      <c r="U27" s="2" t="str">
        <f t="shared" si="0"/>
        <v>DB information</v>
      </c>
      <c r="V27" s="2" t="s">
        <v>172</v>
      </c>
      <c r="W27" s="2"/>
      <c r="X27" s="2"/>
      <c r="Y27" s="2" t="s">
        <v>173</v>
      </c>
      <c r="Z27" s="2"/>
      <c r="AA27" s="2"/>
      <c r="AB27" s="2"/>
      <c r="AC27" s="2"/>
      <c r="AD27" s="2"/>
      <c r="AE27" s="2" t="s">
        <v>174</v>
      </c>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t="s">
        <v>175</v>
      </c>
      <c r="BI27" s="2" t="s">
        <v>171</v>
      </c>
      <c r="BJ27" s="2">
        <v>56</v>
      </c>
      <c r="BK27" s="2" t="s">
        <v>120</v>
      </c>
      <c r="BL27" s="2"/>
      <c r="BM27" s="2"/>
      <c r="BN27" s="2"/>
      <c r="BO27" s="2"/>
      <c r="BP27" s="2"/>
      <c r="BQ27" s="2"/>
      <c r="BR27" s="2" t="s">
        <v>176</v>
      </c>
      <c r="BS27" s="2" t="s">
        <v>80</v>
      </c>
      <c r="BT27" s="2">
        <v>0.93</v>
      </c>
      <c r="BU27" s="2">
        <v>0.01</v>
      </c>
      <c r="BV27" s="2" t="s">
        <v>177</v>
      </c>
      <c r="BZ27" s="10">
        <f t="shared" si="1"/>
        <v>0.84615384615384615</v>
      </c>
      <c r="CA27" s="10">
        <f t="shared" si="2"/>
        <v>0.57894736842105265</v>
      </c>
      <c r="CB27" s="9">
        <f t="shared" si="3"/>
        <v>0</v>
      </c>
      <c r="CC27" s="9">
        <f t="shared" si="4"/>
        <v>0</v>
      </c>
      <c r="CD27" s="9">
        <f t="shared" si="5"/>
        <v>1</v>
      </c>
      <c r="CE27" s="9">
        <f t="shared" si="6"/>
        <v>0.5</v>
      </c>
      <c r="CF27" s="9">
        <f t="shared" si="7"/>
        <v>0.5</v>
      </c>
      <c r="CG27" s="9">
        <f t="shared" si="8"/>
        <v>0.5</v>
      </c>
      <c r="CH27" s="9">
        <f t="shared" si="9"/>
        <v>2</v>
      </c>
      <c r="CI27" s="9">
        <f t="shared" si="10"/>
        <v>1</v>
      </c>
    </row>
    <row r="28" spans="1:87" ht="41.4" x14ac:dyDescent="0.3">
      <c r="A28" s="9">
        <v>27</v>
      </c>
      <c r="B28" s="2" t="s">
        <v>165</v>
      </c>
      <c r="C28" s="2" t="s">
        <v>166</v>
      </c>
      <c r="D28" s="2">
        <v>2020</v>
      </c>
      <c r="E28" s="2" t="s">
        <v>137</v>
      </c>
      <c r="F28" s="2" t="s">
        <v>87</v>
      </c>
      <c r="G28" s="2" t="s">
        <v>72</v>
      </c>
      <c r="H28" s="2" t="s">
        <v>73</v>
      </c>
      <c r="I28" s="2" t="s">
        <v>167</v>
      </c>
      <c r="J28" s="2" t="s">
        <v>95</v>
      </c>
      <c r="K28" s="2">
        <v>1500</v>
      </c>
      <c r="L28" s="2" t="s">
        <v>142</v>
      </c>
      <c r="M28" s="2" t="s">
        <v>178</v>
      </c>
      <c r="N28" s="2" t="s">
        <v>170</v>
      </c>
      <c r="O28" s="2" t="s">
        <v>81</v>
      </c>
      <c r="P28" s="2" t="s">
        <v>82</v>
      </c>
      <c r="Q28" s="2" t="s">
        <v>83</v>
      </c>
      <c r="R28" s="2" t="s">
        <v>84</v>
      </c>
      <c r="S28" s="2" t="s">
        <v>84</v>
      </c>
      <c r="T28" s="2" t="s">
        <v>119</v>
      </c>
      <c r="U28" s="2" t="str">
        <f t="shared" si="0"/>
        <v>DB information</v>
      </c>
      <c r="V28" s="2"/>
      <c r="W28" s="2"/>
      <c r="X28" s="2" t="s">
        <v>180</v>
      </c>
      <c r="Y28" s="2" t="s">
        <v>173</v>
      </c>
      <c r="Z28" s="2"/>
      <c r="AA28" s="2"/>
      <c r="AB28" s="2"/>
      <c r="AC28" s="2"/>
      <c r="AD28" s="2"/>
      <c r="AE28" s="2" t="s">
        <v>174</v>
      </c>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t="s">
        <v>175</v>
      </c>
      <c r="BI28" s="2" t="s">
        <v>179</v>
      </c>
      <c r="BJ28" s="2">
        <v>56</v>
      </c>
      <c r="BK28" s="2" t="s">
        <v>120</v>
      </c>
      <c r="BL28" s="2"/>
      <c r="BM28" s="2"/>
      <c r="BN28" s="2"/>
      <c r="BO28" s="2"/>
      <c r="BP28" s="2"/>
      <c r="BQ28" s="2"/>
      <c r="BR28" s="2" t="s">
        <v>176</v>
      </c>
      <c r="BS28" s="2" t="s">
        <v>80</v>
      </c>
      <c r="BT28" s="2">
        <v>0.9</v>
      </c>
      <c r="BU28" s="2">
        <v>0.01</v>
      </c>
      <c r="BV28" s="2" t="s">
        <v>177</v>
      </c>
      <c r="BZ28" s="10">
        <f t="shared" si="1"/>
        <v>0.84615384615384615</v>
      </c>
      <c r="CA28" s="10">
        <f t="shared" si="2"/>
        <v>0.57894736842105265</v>
      </c>
      <c r="CB28" s="9">
        <f t="shared" si="3"/>
        <v>0</v>
      </c>
      <c r="CC28" s="9">
        <f t="shared" si="4"/>
        <v>0</v>
      </c>
      <c r="CD28" s="9">
        <f t="shared" si="5"/>
        <v>1</v>
      </c>
      <c r="CE28" s="9">
        <f t="shared" si="6"/>
        <v>0.5</v>
      </c>
      <c r="CF28" s="9">
        <f t="shared" si="7"/>
        <v>0.5</v>
      </c>
      <c r="CG28" s="9">
        <f t="shared" si="8"/>
        <v>0.5</v>
      </c>
      <c r="CH28" s="9">
        <f t="shared" si="9"/>
        <v>2</v>
      </c>
      <c r="CI28" s="9">
        <f t="shared" si="10"/>
        <v>1</v>
      </c>
    </row>
    <row r="29" spans="1:87" ht="27.6" x14ac:dyDescent="0.3">
      <c r="A29" s="9">
        <v>28</v>
      </c>
      <c r="B29" s="2" t="s">
        <v>181</v>
      </c>
      <c r="C29" s="2" t="s">
        <v>182</v>
      </c>
      <c r="D29" s="2">
        <v>1987</v>
      </c>
      <c r="E29" s="2" t="s">
        <v>137</v>
      </c>
      <c r="F29" s="2" t="s">
        <v>176</v>
      </c>
      <c r="G29" s="2" t="s">
        <v>72</v>
      </c>
      <c r="H29" s="2" t="s">
        <v>183</v>
      </c>
      <c r="I29" s="2" t="s">
        <v>184</v>
      </c>
      <c r="J29" s="2" t="s">
        <v>75</v>
      </c>
      <c r="K29" s="2">
        <v>33</v>
      </c>
      <c r="L29" s="2" t="s">
        <v>76</v>
      </c>
      <c r="M29" s="2" t="s">
        <v>92</v>
      </c>
      <c r="N29" s="2" t="s">
        <v>78</v>
      </c>
      <c r="O29" s="2" t="s">
        <v>81</v>
      </c>
      <c r="P29" s="2" t="s">
        <v>82</v>
      </c>
      <c r="Q29" s="2" t="s">
        <v>83</v>
      </c>
      <c r="R29" s="2" t="s">
        <v>84</v>
      </c>
      <c r="S29" s="2" t="s">
        <v>84</v>
      </c>
      <c r="T29" s="2" t="s">
        <v>85</v>
      </c>
      <c r="U29" s="2" t="str">
        <f t="shared" si="0"/>
        <v>DB information</v>
      </c>
      <c r="V29" s="2"/>
      <c r="W29" s="2"/>
      <c r="X29" s="2"/>
      <c r="Y29" s="2"/>
      <c r="Z29" s="2"/>
      <c r="AA29" s="2"/>
      <c r="AB29" s="2"/>
      <c r="AC29" s="2"/>
      <c r="AD29" s="2"/>
      <c r="AE29" s="2"/>
      <c r="AF29" s="2"/>
      <c r="AG29" s="2" t="s">
        <v>186</v>
      </c>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t="s">
        <v>187</v>
      </c>
      <c r="BI29" s="2" t="s">
        <v>185</v>
      </c>
      <c r="BJ29" s="2">
        <v>218</v>
      </c>
      <c r="BK29" s="2" t="s">
        <v>86</v>
      </c>
      <c r="BL29" s="2">
        <v>0.88200000000000001</v>
      </c>
      <c r="BM29" s="2"/>
      <c r="BN29" s="2"/>
      <c r="BO29" s="2"/>
      <c r="BP29" s="2"/>
      <c r="BQ29" s="2"/>
      <c r="BR29" s="2" t="s">
        <v>87</v>
      </c>
      <c r="BS29" s="2"/>
      <c r="BT29" s="2"/>
      <c r="BU29" s="2"/>
      <c r="BV29" s="2"/>
      <c r="BZ29" s="10">
        <f t="shared" si="1"/>
        <v>0.53846153846153844</v>
      </c>
      <c r="CA29" s="10">
        <f t="shared" si="2"/>
        <v>0.68421052631578949</v>
      </c>
      <c r="CB29" s="9">
        <f t="shared" si="3"/>
        <v>3</v>
      </c>
      <c r="CC29" s="9">
        <f t="shared" si="4"/>
        <v>0.5</v>
      </c>
      <c r="CD29" s="9">
        <f t="shared" si="5"/>
        <v>0</v>
      </c>
      <c r="CE29" s="9">
        <f t="shared" si="6"/>
        <v>0.5</v>
      </c>
      <c r="CF29" s="9">
        <f t="shared" si="7"/>
        <v>0</v>
      </c>
      <c r="CG29" s="9">
        <f t="shared" si="8"/>
        <v>0.5</v>
      </c>
      <c r="CH29" s="9">
        <f t="shared" si="9"/>
        <v>2</v>
      </c>
      <c r="CI29" s="9">
        <f t="shared" si="10"/>
        <v>0</v>
      </c>
    </row>
    <row r="30" spans="1:87" ht="27.6" x14ac:dyDescent="0.3">
      <c r="A30" s="9">
        <v>29</v>
      </c>
      <c r="B30" s="2" t="s">
        <v>181</v>
      </c>
      <c r="C30" s="2" t="s">
        <v>182</v>
      </c>
      <c r="D30" s="2">
        <v>1987</v>
      </c>
      <c r="E30" s="2" t="s">
        <v>137</v>
      </c>
      <c r="F30" s="2" t="s">
        <v>176</v>
      </c>
      <c r="G30" s="2" t="s">
        <v>72</v>
      </c>
      <c r="H30" s="2" t="s">
        <v>183</v>
      </c>
      <c r="I30" s="2" t="s">
        <v>184</v>
      </c>
      <c r="J30" s="2" t="s">
        <v>95</v>
      </c>
      <c r="K30" s="2">
        <v>1500</v>
      </c>
      <c r="L30" s="2" t="s">
        <v>76</v>
      </c>
      <c r="M30" s="2" t="s">
        <v>92</v>
      </c>
      <c r="N30" s="2" t="s">
        <v>78</v>
      </c>
      <c r="O30" s="2" t="s">
        <v>81</v>
      </c>
      <c r="P30" s="2" t="s">
        <v>82</v>
      </c>
      <c r="Q30" s="2" t="s">
        <v>83</v>
      </c>
      <c r="R30" s="2" t="s">
        <v>84</v>
      </c>
      <c r="S30" s="2" t="s">
        <v>84</v>
      </c>
      <c r="T30" s="2" t="s">
        <v>85</v>
      </c>
      <c r="U30" s="2" t="str">
        <f t="shared" si="0"/>
        <v>DB information</v>
      </c>
      <c r="V30" s="2"/>
      <c r="W30" s="2"/>
      <c r="X30" s="2"/>
      <c r="Y30" s="2"/>
      <c r="Z30" s="2"/>
      <c r="AA30" s="2"/>
      <c r="AB30" s="2"/>
      <c r="AC30" s="2"/>
      <c r="AD30" s="2"/>
      <c r="AE30" s="2"/>
      <c r="AF30" s="2"/>
      <c r="AG30" s="2" t="s">
        <v>186</v>
      </c>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t="s">
        <v>189</v>
      </c>
      <c r="BI30" s="2" t="s">
        <v>188</v>
      </c>
      <c r="BJ30" s="2">
        <v>218</v>
      </c>
      <c r="BK30" s="2" t="s">
        <v>86</v>
      </c>
      <c r="BL30" s="2">
        <v>0.94699999999999995</v>
      </c>
      <c r="BM30" s="2"/>
      <c r="BN30" s="2"/>
      <c r="BO30" s="2"/>
      <c r="BP30" s="2"/>
      <c r="BQ30" s="2"/>
      <c r="BR30" s="2" t="s">
        <v>87</v>
      </c>
      <c r="BS30" s="2"/>
      <c r="BT30" s="2"/>
      <c r="BU30" s="2"/>
      <c r="BV30" s="2"/>
      <c r="BZ30" s="10">
        <f t="shared" si="1"/>
        <v>0.69230769230769229</v>
      </c>
      <c r="CA30" s="10">
        <f t="shared" si="2"/>
        <v>0.78947368421052633</v>
      </c>
      <c r="CB30" s="9">
        <f t="shared" si="3"/>
        <v>3</v>
      </c>
      <c r="CC30" s="9">
        <f t="shared" si="4"/>
        <v>0.5</v>
      </c>
      <c r="CD30" s="9">
        <f t="shared" si="5"/>
        <v>0</v>
      </c>
      <c r="CE30" s="9">
        <f t="shared" si="6"/>
        <v>0.5</v>
      </c>
      <c r="CF30" s="9">
        <f t="shared" si="7"/>
        <v>0</v>
      </c>
      <c r="CG30" s="9">
        <f t="shared" si="8"/>
        <v>0.5</v>
      </c>
      <c r="CH30" s="9">
        <f t="shared" si="9"/>
        <v>2</v>
      </c>
      <c r="CI30" s="9">
        <f t="shared" si="10"/>
        <v>1</v>
      </c>
    </row>
    <row r="31" spans="1:87" ht="27.6" x14ac:dyDescent="0.3">
      <c r="A31" s="9">
        <v>30</v>
      </c>
      <c r="B31" s="2" t="s">
        <v>181</v>
      </c>
      <c r="C31" s="2" t="s">
        <v>182</v>
      </c>
      <c r="D31" s="2">
        <v>1987</v>
      </c>
      <c r="E31" s="2" t="s">
        <v>137</v>
      </c>
      <c r="F31" s="2" t="s">
        <v>176</v>
      </c>
      <c r="G31" s="2" t="s">
        <v>72</v>
      </c>
      <c r="H31" s="2" t="s">
        <v>183</v>
      </c>
      <c r="I31" s="2" t="s">
        <v>184</v>
      </c>
      <c r="J31" s="2" t="s">
        <v>75</v>
      </c>
      <c r="K31" s="2">
        <v>33</v>
      </c>
      <c r="L31" s="2" t="s">
        <v>76</v>
      </c>
      <c r="M31" s="2" t="s">
        <v>92</v>
      </c>
      <c r="N31" s="2" t="s">
        <v>78</v>
      </c>
      <c r="O31" s="2" t="s">
        <v>81</v>
      </c>
      <c r="P31" s="2" t="s">
        <v>82</v>
      </c>
      <c r="Q31" s="2" t="s">
        <v>83</v>
      </c>
      <c r="R31" s="2" t="s">
        <v>84</v>
      </c>
      <c r="S31" s="2" t="s">
        <v>84</v>
      </c>
      <c r="T31" s="2" t="s">
        <v>97</v>
      </c>
      <c r="U31" s="2" t="str">
        <f t="shared" si="0"/>
        <v>DB information</v>
      </c>
      <c r="V31" s="2"/>
      <c r="W31" s="2"/>
      <c r="X31" s="2"/>
      <c r="Y31" s="2"/>
      <c r="Z31" s="2"/>
      <c r="AA31" s="2"/>
      <c r="AB31" s="2"/>
      <c r="AC31" s="2"/>
      <c r="AD31" s="2"/>
      <c r="AE31" s="2"/>
      <c r="AF31" s="2"/>
      <c r="AG31" s="2" t="s">
        <v>186</v>
      </c>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t="s">
        <v>187</v>
      </c>
      <c r="BI31" s="2" t="s">
        <v>190</v>
      </c>
      <c r="BJ31" s="2">
        <v>218</v>
      </c>
      <c r="BK31" s="2" t="s">
        <v>86</v>
      </c>
      <c r="BL31" s="2">
        <v>0.91769999999999996</v>
      </c>
      <c r="BM31" s="2"/>
      <c r="BN31" s="2"/>
      <c r="BO31" s="2"/>
      <c r="BP31" s="2"/>
      <c r="BQ31" s="2"/>
      <c r="BR31" s="2" t="s">
        <v>87</v>
      </c>
      <c r="BS31" s="2"/>
      <c r="BT31" s="2"/>
      <c r="BU31" s="2"/>
      <c r="BV31" s="2"/>
      <c r="BZ31" s="10">
        <f t="shared" si="1"/>
        <v>0.53846153846153844</v>
      </c>
      <c r="CA31" s="10">
        <f t="shared" si="2"/>
        <v>0.68421052631578949</v>
      </c>
      <c r="CB31" s="9">
        <f t="shared" si="3"/>
        <v>3</v>
      </c>
      <c r="CC31" s="9">
        <f t="shared" si="4"/>
        <v>0.5</v>
      </c>
      <c r="CD31" s="9">
        <f t="shared" si="5"/>
        <v>0</v>
      </c>
      <c r="CE31" s="9">
        <f t="shared" si="6"/>
        <v>0.5</v>
      </c>
      <c r="CF31" s="9">
        <f t="shared" si="7"/>
        <v>0</v>
      </c>
      <c r="CG31" s="9">
        <f t="shared" si="8"/>
        <v>0.5</v>
      </c>
      <c r="CH31" s="9">
        <f t="shared" si="9"/>
        <v>2</v>
      </c>
      <c r="CI31" s="9">
        <f t="shared" si="10"/>
        <v>0</v>
      </c>
    </row>
    <row r="32" spans="1:87" ht="27.6" x14ac:dyDescent="0.3">
      <c r="A32" s="9">
        <v>31</v>
      </c>
      <c r="B32" s="2" t="s">
        <v>181</v>
      </c>
      <c r="C32" s="2" t="s">
        <v>182</v>
      </c>
      <c r="D32" s="2">
        <v>1987</v>
      </c>
      <c r="E32" s="2" t="s">
        <v>137</v>
      </c>
      <c r="F32" s="2" t="s">
        <v>176</v>
      </c>
      <c r="G32" s="2" t="s">
        <v>72</v>
      </c>
      <c r="H32" s="2" t="s">
        <v>183</v>
      </c>
      <c r="I32" s="2" t="s">
        <v>184</v>
      </c>
      <c r="J32" s="2" t="s">
        <v>95</v>
      </c>
      <c r="K32" s="2">
        <v>1500</v>
      </c>
      <c r="L32" s="2" t="s">
        <v>76</v>
      </c>
      <c r="M32" s="2" t="s">
        <v>92</v>
      </c>
      <c r="N32" s="2" t="s">
        <v>78</v>
      </c>
      <c r="O32" s="2" t="s">
        <v>81</v>
      </c>
      <c r="P32" s="2" t="s">
        <v>82</v>
      </c>
      <c r="Q32" s="2" t="s">
        <v>83</v>
      </c>
      <c r="R32" s="2" t="s">
        <v>84</v>
      </c>
      <c r="S32" s="2" t="s">
        <v>84</v>
      </c>
      <c r="T32" s="2" t="s">
        <v>97</v>
      </c>
      <c r="U32" s="2" t="str">
        <f t="shared" si="0"/>
        <v>DB information</v>
      </c>
      <c r="V32" s="2"/>
      <c r="W32" s="2"/>
      <c r="X32" s="2"/>
      <c r="Y32" s="2"/>
      <c r="Z32" s="2"/>
      <c r="AA32" s="2"/>
      <c r="AB32" s="2"/>
      <c r="AC32" s="2"/>
      <c r="AD32" s="2"/>
      <c r="AE32" s="2"/>
      <c r="AF32" s="2"/>
      <c r="AG32" s="2" t="s">
        <v>186</v>
      </c>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t="s">
        <v>189</v>
      </c>
      <c r="BI32" s="2" t="s">
        <v>191</v>
      </c>
      <c r="BJ32" s="2">
        <v>218</v>
      </c>
      <c r="BK32" s="2" t="s">
        <v>86</v>
      </c>
      <c r="BL32" s="2">
        <v>0.96340000000000003</v>
      </c>
      <c r="BM32" s="2"/>
      <c r="BN32" s="2"/>
      <c r="BO32" s="2"/>
      <c r="BP32" s="2"/>
      <c r="BQ32" s="2"/>
      <c r="BR32" s="2" t="s">
        <v>87</v>
      </c>
      <c r="BS32" s="2"/>
      <c r="BT32" s="2"/>
      <c r="BU32" s="2"/>
      <c r="BV32" s="2"/>
      <c r="BZ32" s="10">
        <f t="shared" si="1"/>
        <v>0.69230769230769229</v>
      </c>
      <c r="CA32" s="10">
        <f t="shared" si="2"/>
        <v>0.78947368421052633</v>
      </c>
      <c r="CB32" s="9">
        <f t="shared" si="3"/>
        <v>3</v>
      </c>
      <c r="CC32" s="9">
        <f t="shared" si="4"/>
        <v>0.5</v>
      </c>
      <c r="CD32" s="9">
        <f t="shared" si="5"/>
        <v>0</v>
      </c>
      <c r="CE32" s="9">
        <f t="shared" si="6"/>
        <v>0.5</v>
      </c>
      <c r="CF32" s="9">
        <f t="shared" si="7"/>
        <v>0</v>
      </c>
      <c r="CG32" s="9">
        <f t="shared" si="8"/>
        <v>0.5</v>
      </c>
      <c r="CH32" s="9">
        <f t="shared" si="9"/>
        <v>2</v>
      </c>
      <c r="CI32" s="9">
        <f t="shared" si="10"/>
        <v>1</v>
      </c>
    </row>
    <row r="33" spans="1:87" ht="27.6" x14ac:dyDescent="0.3">
      <c r="A33" s="9">
        <v>32</v>
      </c>
      <c r="B33" s="2" t="s">
        <v>192</v>
      </c>
      <c r="C33" s="2" t="s">
        <v>193</v>
      </c>
      <c r="D33" s="2">
        <v>2001</v>
      </c>
      <c r="E33" s="2" t="s">
        <v>137</v>
      </c>
      <c r="F33" s="2" t="s">
        <v>87</v>
      </c>
      <c r="G33" s="2" t="s">
        <v>194</v>
      </c>
      <c r="H33" s="2" t="s">
        <v>195</v>
      </c>
      <c r="I33" s="2" t="s">
        <v>196</v>
      </c>
      <c r="J33" s="2" t="s">
        <v>75</v>
      </c>
      <c r="K33" s="2">
        <v>10</v>
      </c>
      <c r="L33" s="2" t="s">
        <v>197</v>
      </c>
      <c r="M33" s="2" t="s">
        <v>77</v>
      </c>
      <c r="N33" s="2" t="s">
        <v>78</v>
      </c>
      <c r="O33" s="2" t="s">
        <v>81</v>
      </c>
      <c r="P33" s="2" t="s">
        <v>82</v>
      </c>
      <c r="Q33" s="2" t="s">
        <v>83</v>
      </c>
      <c r="R33" s="2" t="s">
        <v>84</v>
      </c>
      <c r="S33" s="2" t="s">
        <v>84</v>
      </c>
      <c r="T33" s="2" t="s">
        <v>85</v>
      </c>
      <c r="U33" s="2" t="str">
        <f t="shared" si="0"/>
        <v>DB information</v>
      </c>
      <c r="V33" s="2"/>
      <c r="W33" s="2"/>
      <c r="X33" s="2" t="s">
        <v>199</v>
      </c>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t="s">
        <v>200</v>
      </c>
      <c r="BI33" s="2" t="s">
        <v>198</v>
      </c>
      <c r="BJ33" s="2">
        <v>228</v>
      </c>
      <c r="BK33" s="2" t="s">
        <v>201</v>
      </c>
      <c r="BL33" s="2">
        <v>0.77900000000000003</v>
      </c>
      <c r="BM33" s="2"/>
      <c r="BN33" s="2"/>
      <c r="BO33" s="2"/>
      <c r="BP33" s="2"/>
      <c r="BQ33" s="2"/>
      <c r="BR33" s="2" t="s">
        <v>176</v>
      </c>
      <c r="BS33" s="2" t="s">
        <v>202</v>
      </c>
      <c r="BT33" s="2">
        <v>0.86</v>
      </c>
      <c r="BU33" s="2"/>
      <c r="BV33" s="2"/>
      <c r="BZ33" s="10">
        <f t="shared" si="1"/>
        <v>0.84615384615384615</v>
      </c>
      <c r="CA33" s="10">
        <f t="shared" si="2"/>
        <v>0.57894736842105265</v>
      </c>
      <c r="CB33" s="9">
        <f t="shared" si="3"/>
        <v>0</v>
      </c>
      <c r="CC33" s="9">
        <f t="shared" si="4"/>
        <v>0.5</v>
      </c>
      <c r="CD33" s="9">
        <f t="shared" si="5"/>
        <v>0.5</v>
      </c>
      <c r="CE33" s="9">
        <f t="shared" si="6"/>
        <v>0.5</v>
      </c>
      <c r="CF33" s="9">
        <f t="shared" si="7"/>
        <v>0.5</v>
      </c>
      <c r="CG33" s="9">
        <f t="shared" si="8"/>
        <v>0.5</v>
      </c>
      <c r="CH33" s="9">
        <f t="shared" si="9"/>
        <v>2</v>
      </c>
      <c r="CI33" s="9">
        <f t="shared" si="10"/>
        <v>1</v>
      </c>
    </row>
    <row r="34" spans="1:87" ht="27.6" x14ac:dyDescent="0.3">
      <c r="A34" s="9">
        <v>33</v>
      </c>
      <c r="B34" s="2" t="s">
        <v>192</v>
      </c>
      <c r="C34" s="2" t="s">
        <v>193</v>
      </c>
      <c r="D34" s="2">
        <v>2001</v>
      </c>
      <c r="E34" s="2" t="s">
        <v>137</v>
      </c>
      <c r="F34" s="2" t="s">
        <v>87</v>
      </c>
      <c r="G34" s="2" t="s">
        <v>194</v>
      </c>
      <c r="H34" s="2" t="s">
        <v>195</v>
      </c>
      <c r="I34" s="2" t="s">
        <v>196</v>
      </c>
      <c r="J34" s="2" t="s">
        <v>95</v>
      </c>
      <c r="K34" s="2">
        <v>1500</v>
      </c>
      <c r="L34" s="2" t="s">
        <v>197</v>
      </c>
      <c r="M34" s="2" t="s">
        <v>203</v>
      </c>
      <c r="N34" s="2" t="s">
        <v>78</v>
      </c>
      <c r="O34" s="2" t="s">
        <v>81</v>
      </c>
      <c r="P34" s="2" t="s">
        <v>82</v>
      </c>
      <c r="Q34" s="2" t="s">
        <v>83</v>
      </c>
      <c r="R34" s="2" t="s">
        <v>84</v>
      </c>
      <c r="S34" s="2" t="s">
        <v>84</v>
      </c>
      <c r="T34" s="2" t="s">
        <v>85</v>
      </c>
      <c r="U34" s="2" t="str">
        <f t="shared" si="0"/>
        <v>DB information</v>
      </c>
      <c r="V34" s="2"/>
      <c r="W34" s="2"/>
      <c r="X34" s="2" t="s">
        <v>199</v>
      </c>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t="s">
        <v>200</v>
      </c>
      <c r="BI34" s="2" t="s">
        <v>204</v>
      </c>
      <c r="BJ34" s="2">
        <v>228</v>
      </c>
      <c r="BK34" s="2" t="s">
        <v>201</v>
      </c>
      <c r="BL34" s="2">
        <v>0.72</v>
      </c>
      <c r="BM34" s="2"/>
      <c r="BN34" s="2"/>
      <c r="BO34" s="2"/>
      <c r="BP34" s="2"/>
      <c r="BQ34" s="2"/>
      <c r="BR34" s="2" t="s">
        <v>176</v>
      </c>
      <c r="BS34" s="2" t="s">
        <v>202</v>
      </c>
      <c r="BT34" s="2">
        <v>0.95</v>
      </c>
      <c r="BU34" s="2"/>
      <c r="BV34" s="2"/>
      <c r="BZ34" s="10">
        <f t="shared" si="1"/>
        <v>0.84615384615384615</v>
      </c>
      <c r="CA34" s="10">
        <f t="shared" si="2"/>
        <v>0.57894736842105265</v>
      </c>
      <c r="CB34" s="9">
        <f t="shared" si="3"/>
        <v>0</v>
      </c>
      <c r="CC34" s="9">
        <f t="shared" si="4"/>
        <v>0.5</v>
      </c>
      <c r="CD34" s="9">
        <f t="shared" si="5"/>
        <v>0.5</v>
      </c>
      <c r="CE34" s="9">
        <f t="shared" si="6"/>
        <v>0.5</v>
      </c>
      <c r="CF34" s="9">
        <f t="shared" si="7"/>
        <v>0.5</v>
      </c>
      <c r="CG34" s="9">
        <f t="shared" si="8"/>
        <v>0.5</v>
      </c>
      <c r="CH34" s="9">
        <f t="shared" si="9"/>
        <v>2</v>
      </c>
      <c r="CI34" s="9">
        <f t="shared" si="10"/>
        <v>1</v>
      </c>
    </row>
    <row r="35" spans="1:87" ht="27.6" x14ac:dyDescent="0.3">
      <c r="A35" s="9">
        <v>34</v>
      </c>
      <c r="B35" s="2" t="s">
        <v>205</v>
      </c>
      <c r="C35" s="2" t="s">
        <v>206</v>
      </c>
      <c r="D35" s="2">
        <v>2004</v>
      </c>
      <c r="E35" s="2" t="s">
        <v>137</v>
      </c>
      <c r="F35" s="2" t="s">
        <v>176</v>
      </c>
      <c r="G35" s="2" t="s">
        <v>72</v>
      </c>
      <c r="H35" s="2" t="s">
        <v>207</v>
      </c>
      <c r="I35" s="2" t="s">
        <v>208</v>
      </c>
      <c r="J35" s="2" t="s">
        <v>95</v>
      </c>
      <c r="K35" s="2">
        <v>1500</v>
      </c>
      <c r="L35" s="2" t="s">
        <v>76</v>
      </c>
      <c r="M35" s="2" t="s">
        <v>98</v>
      </c>
      <c r="N35" s="2" t="s">
        <v>78</v>
      </c>
      <c r="O35" s="2" t="s">
        <v>81</v>
      </c>
      <c r="P35" s="2" t="s">
        <v>82</v>
      </c>
      <c r="Q35" s="2" t="s">
        <v>83</v>
      </c>
      <c r="R35" s="2" t="s">
        <v>84</v>
      </c>
      <c r="S35" s="2" t="s">
        <v>84</v>
      </c>
      <c r="T35" s="2" t="s">
        <v>85</v>
      </c>
      <c r="U35" s="2" t="str">
        <f t="shared" si="0"/>
        <v>DB information</v>
      </c>
      <c r="V35" s="2" t="s">
        <v>210</v>
      </c>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t="s">
        <v>209</v>
      </c>
      <c r="BJ35" s="2" t="s">
        <v>211</v>
      </c>
      <c r="BK35" s="2" t="s">
        <v>80</v>
      </c>
      <c r="BL35" s="2">
        <v>0.97</v>
      </c>
      <c r="BM35" s="2"/>
      <c r="BN35" s="2"/>
      <c r="BO35" s="2"/>
      <c r="BP35" s="2"/>
      <c r="BQ35" s="2"/>
      <c r="BR35" s="2" t="s">
        <v>87</v>
      </c>
      <c r="BS35" s="2"/>
      <c r="BT35" s="2"/>
      <c r="BU35" s="2"/>
      <c r="BV35" s="2"/>
      <c r="BZ35" s="10">
        <f t="shared" si="1"/>
        <v>0.69230769230769229</v>
      </c>
      <c r="CA35" s="10">
        <f t="shared" si="2"/>
        <v>0.78947368421052633</v>
      </c>
      <c r="CB35" s="9">
        <f t="shared" si="3"/>
        <v>3</v>
      </c>
      <c r="CC35" s="9">
        <f t="shared" si="4"/>
        <v>0.5</v>
      </c>
      <c r="CD35" s="9">
        <f t="shared" si="5"/>
        <v>0</v>
      </c>
      <c r="CE35" s="9">
        <f t="shared" si="6"/>
        <v>0.5</v>
      </c>
      <c r="CF35" s="9">
        <f t="shared" si="7"/>
        <v>0</v>
      </c>
      <c r="CG35" s="9">
        <f t="shared" si="8"/>
        <v>0.5</v>
      </c>
      <c r="CH35" s="9">
        <f t="shared" si="9"/>
        <v>2</v>
      </c>
      <c r="CI35" s="9">
        <f t="shared" si="10"/>
        <v>1</v>
      </c>
    </row>
    <row r="36" spans="1:87" ht="27.6" x14ac:dyDescent="0.3">
      <c r="A36" s="9">
        <v>35</v>
      </c>
      <c r="B36" s="2" t="s">
        <v>205</v>
      </c>
      <c r="C36" s="2" t="s">
        <v>206</v>
      </c>
      <c r="D36" s="2" t="s">
        <v>212</v>
      </c>
      <c r="E36" s="2" t="s">
        <v>137</v>
      </c>
      <c r="F36" s="2" t="s">
        <v>176</v>
      </c>
      <c r="G36" s="2" t="s">
        <v>72</v>
      </c>
      <c r="H36" s="2" t="s">
        <v>207</v>
      </c>
      <c r="I36" s="2" t="s">
        <v>208</v>
      </c>
      <c r="J36" s="2" t="s">
        <v>75</v>
      </c>
      <c r="K36" s="2">
        <v>10</v>
      </c>
      <c r="L36" s="2" t="s">
        <v>76</v>
      </c>
      <c r="M36" s="2" t="s">
        <v>88</v>
      </c>
      <c r="N36" s="2" t="s">
        <v>78</v>
      </c>
      <c r="O36" s="2" t="s">
        <v>81</v>
      </c>
      <c r="P36" s="2" t="s">
        <v>82</v>
      </c>
      <c r="Q36" s="2" t="s">
        <v>83</v>
      </c>
      <c r="R36" s="2" t="s">
        <v>84</v>
      </c>
      <c r="S36" s="2" t="s">
        <v>84</v>
      </c>
      <c r="T36" s="2" t="s">
        <v>85</v>
      </c>
      <c r="U36" s="2" t="str">
        <f t="shared" si="0"/>
        <v>DB information</v>
      </c>
      <c r="V36" s="2" t="s">
        <v>210</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t="s">
        <v>213</v>
      </c>
      <c r="BJ36" s="2" t="s">
        <v>214</v>
      </c>
      <c r="BK36" s="2" t="s">
        <v>80</v>
      </c>
      <c r="BL36" s="2">
        <v>0.84</v>
      </c>
      <c r="BM36" s="2"/>
      <c r="BN36" s="2"/>
      <c r="BO36" s="2"/>
      <c r="BP36" s="2"/>
      <c r="BQ36" s="2"/>
      <c r="BR36" s="2" t="s">
        <v>87</v>
      </c>
      <c r="BS36" s="2"/>
      <c r="BT36" s="2"/>
      <c r="BU36" s="2"/>
      <c r="BV36" s="2"/>
      <c r="BZ36" s="10">
        <f t="shared" si="1"/>
        <v>0.53846153846153844</v>
      </c>
      <c r="CA36" s="10">
        <f t="shared" si="2"/>
        <v>0.68421052631578949</v>
      </c>
      <c r="CB36" s="9">
        <f t="shared" si="3"/>
        <v>3</v>
      </c>
      <c r="CC36" s="9">
        <f t="shared" si="4"/>
        <v>0.5</v>
      </c>
      <c r="CD36" s="9">
        <f t="shared" si="5"/>
        <v>0</v>
      </c>
      <c r="CE36" s="9">
        <f t="shared" si="6"/>
        <v>0.5</v>
      </c>
      <c r="CF36" s="9">
        <f t="shared" si="7"/>
        <v>0</v>
      </c>
      <c r="CG36" s="9">
        <f t="shared" si="8"/>
        <v>0.5</v>
      </c>
      <c r="CH36" s="9">
        <f t="shared" si="9"/>
        <v>2</v>
      </c>
      <c r="CI36" s="9">
        <f t="shared" si="10"/>
        <v>0</v>
      </c>
    </row>
    <row r="37" spans="1:87" ht="27.6" x14ac:dyDescent="0.3">
      <c r="A37" s="9">
        <v>36</v>
      </c>
      <c r="B37" s="2" t="s">
        <v>205</v>
      </c>
      <c r="C37" s="2" t="s">
        <v>206</v>
      </c>
      <c r="D37" s="2" t="s">
        <v>212</v>
      </c>
      <c r="E37" s="2" t="s">
        <v>137</v>
      </c>
      <c r="F37" s="2" t="s">
        <v>176</v>
      </c>
      <c r="G37" s="2" t="s">
        <v>72</v>
      </c>
      <c r="H37" s="2" t="s">
        <v>207</v>
      </c>
      <c r="I37" s="2" t="s">
        <v>208</v>
      </c>
      <c r="J37" s="2" t="s">
        <v>75</v>
      </c>
      <c r="K37" s="2">
        <v>33</v>
      </c>
      <c r="L37" s="2" t="s">
        <v>76</v>
      </c>
      <c r="M37" s="2" t="s">
        <v>88</v>
      </c>
      <c r="N37" s="2" t="s">
        <v>78</v>
      </c>
      <c r="O37" s="2" t="s">
        <v>81</v>
      </c>
      <c r="P37" s="2" t="s">
        <v>82</v>
      </c>
      <c r="Q37" s="2" t="s">
        <v>83</v>
      </c>
      <c r="R37" s="2" t="s">
        <v>84</v>
      </c>
      <c r="S37" s="2" t="s">
        <v>84</v>
      </c>
      <c r="T37" s="2" t="s">
        <v>85</v>
      </c>
      <c r="U37" s="2" t="str">
        <f t="shared" si="0"/>
        <v>DB information</v>
      </c>
      <c r="V37" s="2" t="s">
        <v>210</v>
      </c>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t="s">
        <v>215</v>
      </c>
      <c r="BJ37" s="2" t="s">
        <v>216</v>
      </c>
      <c r="BK37" s="2" t="s">
        <v>80</v>
      </c>
      <c r="BL37" s="2">
        <v>0.87</v>
      </c>
      <c r="BM37" s="2"/>
      <c r="BN37" s="2"/>
      <c r="BO37" s="2"/>
      <c r="BP37" s="2"/>
      <c r="BQ37" s="2"/>
      <c r="BR37" s="2" t="s">
        <v>87</v>
      </c>
      <c r="BS37" s="2"/>
      <c r="BT37" s="2"/>
      <c r="BU37" s="2"/>
      <c r="BV37" s="2"/>
      <c r="BZ37" s="10">
        <f t="shared" si="1"/>
        <v>0.53846153846153844</v>
      </c>
      <c r="CA37" s="10">
        <f t="shared" si="2"/>
        <v>0.68421052631578949</v>
      </c>
      <c r="CB37" s="9">
        <f t="shared" si="3"/>
        <v>3</v>
      </c>
      <c r="CC37" s="9">
        <f t="shared" si="4"/>
        <v>0.5</v>
      </c>
      <c r="CD37" s="9">
        <f t="shared" si="5"/>
        <v>0</v>
      </c>
      <c r="CE37" s="9">
        <f t="shared" si="6"/>
        <v>0.5</v>
      </c>
      <c r="CF37" s="9">
        <f t="shared" si="7"/>
        <v>0</v>
      </c>
      <c r="CG37" s="9">
        <f t="shared" si="8"/>
        <v>0.5</v>
      </c>
      <c r="CH37" s="9">
        <f t="shared" si="9"/>
        <v>2</v>
      </c>
      <c r="CI37" s="9">
        <f t="shared" si="10"/>
        <v>0</v>
      </c>
    </row>
    <row r="38" spans="1:87" ht="27.6" x14ac:dyDescent="0.3">
      <c r="A38" s="9">
        <v>37</v>
      </c>
      <c r="B38" s="2" t="s">
        <v>217</v>
      </c>
      <c r="C38" s="2" t="s">
        <v>218</v>
      </c>
      <c r="D38" s="2">
        <v>2018</v>
      </c>
      <c r="E38" s="2" t="s">
        <v>137</v>
      </c>
      <c r="F38" s="2" t="s">
        <v>176</v>
      </c>
      <c r="G38" s="2" t="s">
        <v>72</v>
      </c>
      <c r="H38" s="2" t="s">
        <v>219</v>
      </c>
      <c r="I38" s="2"/>
      <c r="J38" s="2" t="s">
        <v>75</v>
      </c>
      <c r="K38" s="2">
        <v>10</v>
      </c>
      <c r="L38" s="2" t="s">
        <v>150</v>
      </c>
      <c r="M38" s="2" t="s">
        <v>220</v>
      </c>
      <c r="N38" s="2" t="s">
        <v>221</v>
      </c>
      <c r="O38" s="2" t="s">
        <v>81</v>
      </c>
      <c r="P38" s="2" t="s">
        <v>82</v>
      </c>
      <c r="Q38" s="2" t="s">
        <v>83</v>
      </c>
      <c r="R38" s="2" t="s">
        <v>225</v>
      </c>
      <c r="S38" s="2" t="s">
        <v>226</v>
      </c>
      <c r="T38" s="2" t="s">
        <v>119</v>
      </c>
      <c r="U38" s="2" t="str">
        <f t="shared" si="0"/>
        <v>DB information</v>
      </c>
      <c r="V38" s="2" t="s">
        <v>222</v>
      </c>
      <c r="W38" s="2" t="s">
        <v>223</v>
      </c>
      <c r="X38" s="2"/>
      <c r="Y38" s="2"/>
      <c r="Z38" s="2"/>
      <c r="AA38" s="2" t="s">
        <v>224</v>
      </c>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t="s">
        <v>200</v>
      </c>
      <c r="BI38" s="2"/>
      <c r="BJ38" s="2">
        <v>410</v>
      </c>
      <c r="BK38" s="2" t="s">
        <v>201</v>
      </c>
      <c r="BL38" s="2">
        <v>0.7</v>
      </c>
      <c r="BM38" s="2">
        <v>0.06</v>
      </c>
      <c r="BN38" s="2" t="s">
        <v>227</v>
      </c>
      <c r="BO38" s="2"/>
      <c r="BP38" s="2"/>
      <c r="BQ38" s="2"/>
      <c r="BR38" s="2" t="s">
        <v>176</v>
      </c>
      <c r="BS38" s="2">
        <v>638</v>
      </c>
      <c r="BT38" s="2">
        <v>0.15</v>
      </c>
      <c r="BU38" s="2">
        <v>0.09</v>
      </c>
      <c r="BV38" s="2" t="s">
        <v>227</v>
      </c>
      <c r="BZ38" s="10">
        <f t="shared" si="1"/>
        <v>0.69230769230769229</v>
      </c>
      <c r="CA38" s="10">
        <f t="shared" si="2"/>
        <v>0.78947368421052633</v>
      </c>
      <c r="CB38" s="9">
        <f t="shared" si="3"/>
        <v>3</v>
      </c>
      <c r="CC38" s="9">
        <f t="shared" si="4"/>
        <v>1</v>
      </c>
      <c r="CD38" s="9">
        <f t="shared" si="5"/>
        <v>1</v>
      </c>
      <c r="CE38" s="9">
        <f t="shared" si="6"/>
        <v>0.5</v>
      </c>
      <c r="CF38" s="9">
        <f t="shared" si="7"/>
        <v>0.5</v>
      </c>
      <c r="CG38" s="9">
        <f t="shared" si="8"/>
        <v>0.5</v>
      </c>
      <c r="CH38" s="9">
        <f t="shared" si="9"/>
        <v>0</v>
      </c>
      <c r="CI38" s="9">
        <f t="shared" si="10"/>
        <v>1</v>
      </c>
    </row>
    <row r="39" spans="1:87" ht="27.6" x14ac:dyDescent="0.3">
      <c r="A39" s="9">
        <v>38</v>
      </c>
      <c r="B39" s="2" t="s">
        <v>217</v>
      </c>
      <c r="C39" s="2" t="s">
        <v>218</v>
      </c>
      <c r="D39" s="2">
        <v>2018</v>
      </c>
      <c r="E39" s="2" t="s">
        <v>137</v>
      </c>
      <c r="F39" s="2" t="s">
        <v>176</v>
      </c>
      <c r="G39" s="2" t="s">
        <v>72</v>
      </c>
      <c r="H39" s="2" t="s">
        <v>219</v>
      </c>
      <c r="I39" s="2"/>
      <c r="J39" s="2" t="s">
        <v>75</v>
      </c>
      <c r="K39" s="2">
        <v>10</v>
      </c>
      <c r="L39" s="2" t="s">
        <v>150</v>
      </c>
      <c r="M39" s="2" t="s">
        <v>228</v>
      </c>
      <c r="N39" s="2" t="s">
        <v>229</v>
      </c>
      <c r="O39" s="2" t="s">
        <v>81</v>
      </c>
      <c r="P39" s="2" t="s">
        <v>82</v>
      </c>
      <c r="Q39" s="2" t="s">
        <v>83</v>
      </c>
      <c r="R39" s="2" t="s">
        <v>225</v>
      </c>
      <c r="S39" s="2" t="s">
        <v>226</v>
      </c>
      <c r="T39" s="2" t="s">
        <v>119</v>
      </c>
      <c r="U39" s="2" t="str">
        <f t="shared" si="0"/>
        <v>DB information</v>
      </c>
      <c r="V39" s="2" t="s">
        <v>222</v>
      </c>
      <c r="W39" s="2" t="s">
        <v>223</v>
      </c>
      <c r="X39" s="2"/>
      <c r="Y39" s="2"/>
      <c r="Z39" s="2"/>
      <c r="AA39" s="2" t="s">
        <v>224</v>
      </c>
      <c r="AB39" s="2"/>
      <c r="AC39" s="2"/>
      <c r="AD39" s="2"/>
      <c r="AE39" s="2"/>
      <c r="AF39" s="2"/>
      <c r="AG39" s="2"/>
      <c r="AH39" s="2"/>
      <c r="AI39" s="2"/>
      <c r="AJ39" s="2"/>
      <c r="AK39" s="2"/>
      <c r="AL39" s="2"/>
      <c r="AM39" s="2"/>
      <c r="AN39" s="2"/>
      <c r="AO39" s="2"/>
      <c r="AP39" s="2"/>
      <c r="AQ39" s="2" t="s">
        <v>230</v>
      </c>
      <c r="AR39" s="2"/>
      <c r="AS39" s="2"/>
      <c r="AT39" s="2"/>
      <c r="AU39" s="2"/>
      <c r="AV39" s="2"/>
      <c r="AW39" s="2"/>
      <c r="AX39" s="2"/>
      <c r="AY39" s="2"/>
      <c r="AZ39" s="2"/>
      <c r="BA39" s="2"/>
      <c r="BB39" s="2"/>
      <c r="BC39" s="2"/>
      <c r="BD39" s="2"/>
      <c r="BE39" s="2"/>
      <c r="BF39" s="2"/>
      <c r="BG39" s="2"/>
      <c r="BH39" s="2" t="s">
        <v>200</v>
      </c>
      <c r="BI39" s="2"/>
      <c r="BJ39" s="2">
        <v>410</v>
      </c>
      <c r="BK39" s="2" t="s">
        <v>201</v>
      </c>
      <c r="BL39" s="2">
        <v>0.44</v>
      </c>
      <c r="BM39" s="2">
        <v>0.05</v>
      </c>
      <c r="BN39" s="2" t="s">
        <v>227</v>
      </c>
      <c r="BO39" s="2"/>
      <c r="BP39" s="2"/>
      <c r="BQ39" s="2"/>
      <c r="BR39" s="2" t="s">
        <v>176</v>
      </c>
      <c r="BS39" s="2">
        <v>638</v>
      </c>
      <c r="BT39" s="2">
        <v>0</v>
      </c>
      <c r="BU39" s="2">
        <v>7.0000000000000007E-2</v>
      </c>
      <c r="BV39" s="2" t="s">
        <v>227</v>
      </c>
      <c r="BZ39" s="10">
        <f t="shared" si="1"/>
        <v>0.69230769230769229</v>
      </c>
      <c r="CA39" s="10">
        <f t="shared" si="2"/>
        <v>0.78947368421052633</v>
      </c>
      <c r="CB39" s="9">
        <f t="shared" si="3"/>
        <v>3</v>
      </c>
      <c r="CC39" s="9">
        <f t="shared" si="4"/>
        <v>1</v>
      </c>
      <c r="CD39" s="9">
        <f t="shared" si="5"/>
        <v>1</v>
      </c>
      <c r="CE39" s="9">
        <f t="shared" si="6"/>
        <v>0.5</v>
      </c>
      <c r="CF39" s="9">
        <f t="shared" si="7"/>
        <v>0.5</v>
      </c>
      <c r="CG39" s="9">
        <f t="shared" si="8"/>
        <v>0.5</v>
      </c>
      <c r="CH39" s="9">
        <f t="shared" si="9"/>
        <v>0</v>
      </c>
      <c r="CI39" s="9">
        <f t="shared" si="10"/>
        <v>1</v>
      </c>
    </row>
    <row r="40" spans="1:87" ht="27.6" x14ac:dyDescent="0.3">
      <c r="A40" s="9">
        <v>39</v>
      </c>
      <c r="B40" s="2" t="s">
        <v>217</v>
      </c>
      <c r="C40" s="2" t="s">
        <v>218</v>
      </c>
      <c r="D40" s="2">
        <v>2018</v>
      </c>
      <c r="E40" s="2" t="s">
        <v>137</v>
      </c>
      <c r="F40" s="2" t="s">
        <v>176</v>
      </c>
      <c r="G40" s="2" t="s">
        <v>72</v>
      </c>
      <c r="H40" s="2" t="s">
        <v>219</v>
      </c>
      <c r="I40" s="2"/>
      <c r="J40" s="2" t="s">
        <v>75</v>
      </c>
      <c r="K40" s="2">
        <v>10</v>
      </c>
      <c r="L40" s="2" t="s">
        <v>150</v>
      </c>
      <c r="M40" s="2" t="s">
        <v>231</v>
      </c>
      <c r="N40" s="2" t="s">
        <v>232</v>
      </c>
      <c r="O40" s="2" t="s">
        <v>81</v>
      </c>
      <c r="P40" s="2" t="s">
        <v>82</v>
      </c>
      <c r="Q40" s="2" t="s">
        <v>83</v>
      </c>
      <c r="R40" s="2" t="s">
        <v>225</v>
      </c>
      <c r="S40" s="2" t="s">
        <v>226</v>
      </c>
      <c r="T40" s="2" t="s">
        <v>119</v>
      </c>
      <c r="U40" s="2" t="str">
        <f t="shared" si="0"/>
        <v>DB information</v>
      </c>
      <c r="V40" s="2" t="s">
        <v>222</v>
      </c>
      <c r="W40" s="2" t="s">
        <v>223</v>
      </c>
      <c r="X40" s="2"/>
      <c r="Y40" s="2"/>
      <c r="Z40" s="2"/>
      <c r="AA40" s="2" t="s">
        <v>224</v>
      </c>
      <c r="AB40" s="2"/>
      <c r="AC40" s="2"/>
      <c r="AD40" s="2"/>
      <c r="AE40" s="2"/>
      <c r="AF40" s="2"/>
      <c r="AG40" s="2"/>
      <c r="AH40" s="2"/>
      <c r="AI40" s="2"/>
      <c r="AJ40" s="2"/>
      <c r="AK40" s="2"/>
      <c r="AL40" s="2"/>
      <c r="AM40" s="2"/>
      <c r="AN40" s="2"/>
      <c r="AO40" s="2"/>
      <c r="AP40" s="2"/>
      <c r="AQ40" s="2"/>
      <c r="AR40" s="2" t="s">
        <v>233</v>
      </c>
      <c r="AS40" s="2"/>
      <c r="AT40" s="2"/>
      <c r="AU40" s="2"/>
      <c r="AV40" s="2"/>
      <c r="AW40" s="2"/>
      <c r="AX40" s="2"/>
      <c r="AY40" s="2"/>
      <c r="AZ40" s="2"/>
      <c r="BA40" s="2"/>
      <c r="BB40" s="2"/>
      <c r="BC40" s="2"/>
      <c r="BD40" s="2"/>
      <c r="BE40" s="2"/>
      <c r="BF40" s="2"/>
      <c r="BG40" s="2"/>
      <c r="BH40" s="2" t="s">
        <v>200</v>
      </c>
      <c r="BI40" s="2"/>
      <c r="BJ40" s="2">
        <v>410</v>
      </c>
      <c r="BK40" s="2" t="s">
        <v>201</v>
      </c>
      <c r="BL40" s="2">
        <v>0.66</v>
      </c>
      <c r="BM40" s="2">
        <v>0.06</v>
      </c>
      <c r="BN40" s="2" t="s">
        <v>227</v>
      </c>
      <c r="BO40" s="2"/>
      <c r="BP40" s="2"/>
      <c r="BQ40" s="2"/>
      <c r="BR40" s="2" t="s">
        <v>176</v>
      </c>
      <c r="BS40" s="2">
        <v>638</v>
      </c>
      <c r="BT40" s="2">
        <v>0.18</v>
      </c>
      <c r="BU40" s="2">
        <v>0.09</v>
      </c>
      <c r="BV40" s="2" t="s">
        <v>227</v>
      </c>
      <c r="BZ40" s="10">
        <f t="shared" si="1"/>
        <v>0.69230769230769229</v>
      </c>
      <c r="CA40" s="10">
        <f t="shared" si="2"/>
        <v>0.78947368421052633</v>
      </c>
      <c r="CB40" s="9">
        <f t="shared" si="3"/>
        <v>3</v>
      </c>
      <c r="CC40" s="9">
        <f t="shared" si="4"/>
        <v>1</v>
      </c>
      <c r="CD40" s="9">
        <f t="shared" si="5"/>
        <v>1</v>
      </c>
      <c r="CE40" s="9">
        <f t="shared" si="6"/>
        <v>0.5</v>
      </c>
      <c r="CF40" s="9">
        <f t="shared" si="7"/>
        <v>0.5</v>
      </c>
      <c r="CG40" s="9">
        <f t="shared" si="8"/>
        <v>0.5</v>
      </c>
      <c r="CH40" s="9">
        <f t="shared" si="9"/>
        <v>0</v>
      </c>
      <c r="CI40" s="9">
        <f t="shared" si="10"/>
        <v>1</v>
      </c>
    </row>
    <row r="41" spans="1:87" ht="27.6" x14ac:dyDescent="0.3">
      <c r="A41" s="9">
        <v>40</v>
      </c>
      <c r="B41" s="2" t="s">
        <v>217</v>
      </c>
      <c r="C41" s="2" t="s">
        <v>218</v>
      </c>
      <c r="D41" s="2">
        <v>2018</v>
      </c>
      <c r="E41" s="2" t="s">
        <v>137</v>
      </c>
      <c r="F41" s="2" t="s">
        <v>176</v>
      </c>
      <c r="G41" s="2" t="s">
        <v>72</v>
      </c>
      <c r="H41" s="2" t="s">
        <v>219</v>
      </c>
      <c r="I41" s="2"/>
      <c r="J41" s="2" t="s">
        <v>75</v>
      </c>
      <c r="K41" s="2">
        <v>10</v>
      </c>
      <c r="L41" s="2" t="s">
        <v>150</v>
      </c>
      <c r="M41" s="2" t="s">
        <v>234</v>
      </c>
      <c r="N41" s="2" t="s">
        <v>235</v>
      </c>
      <c r="O41" s="2" t="s">
        <v>81</v>
      </c>
      <c r="P41" s="2" t="s">
        <v>82</v>
      </c>
      <c r="Q41" s="2" t="s">
        <v>83</v>
      </c>
      <c r="R41" s="2" t="s">
        <v>225</v>
      </c>
      <c r="S41" s="2" t="s">
        <v>226</v>
      </c>
      <c r="T41" s="2" t="s">
        <v>119</v>
      </c>
      <c r="U41" s="2" t="str">
        <f t="shared" si="0"/>
        <v>DB information</v>
      </c>
      <c r="V41" s="2" t="s">
        <v>222</v>
      </c>
      <c r="W41" s="2" t="s">
        <v>223</v>
      </c>
      <c r="X41" s="2"/>
      <c r="Y41" s="2"/>
      <c r="Z41" s="2"/>
      <c r="AA41" s="2" t="s">
        <v>224</v>
      </c>
      <c r="AB41" s="2"/>
      <c r="AC41" s="2"/>
      <c r="AD41" s="2"/>
      <c r="AE41" s="2"/>
      <c r="AF41" s="2" t="s">
        <v>236</v>
      </c>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t="s">
        <v>200</v>
      </c>
      <c r="BI41" s="2"/>
      <c r="BJ41" s="2">
        <v>410</v>
      </c>
      <c r="BK41" s="2" t="s">
        <v>201</v>
      </c>
      <c r="BL41" s="2">
        <v>0.99</v>
      </c>
      <c r="BM41" s="2">
        <v>0.01</v>
      </c>
      <c r="BN41" s="2" t="s">
        <v>227</v>
      </c>
      <c r="BO41" s="2"/>
      <c r="BP41" s="2"/>
      <c r="BQ41" s="2"/>
      <c r="BR41" s="2" t="s">
        <v>176</v>
      </c>
      <c r="BS41" s="2">
        <v>638</v>
      </c>
      <c r="BT41" s="2">
        <v>0.99</v>
      </c>
      <c r="BU41" s="2">
        <v>0.01</v>
      </c>
      <c r="BV41" s="2" t="s">
        <v>227</v>
      </c>
      <c r="BZ41" s="10">
        <f t="shared" si="1"/>
        <v>0.69230769230769229</v>
      </c>
      <c r="CA41" s="10">
        <f t="shared" si="2"/>
        <v>0.78947368421052633</v>
      </c>
      <c r="CB41" s="9">
        <f t="shared" si="3"/>
        <v>3</v>
      </c>
      <c r="CC41" s="9">
        <f t="shared" si="4"/>
        <v>1</v>
      </c>
      <c r="CD41" s="9">
        <f t="shared" si="5"/>
        <v>1</v>
      </c>
      <c r="CE41" s="9">
        <f t="shared" si="6"/>
        <v>0.5</v>
      </c>
      <c r="CF41" s="9">
        <f t="shared" si="7"/>
        <v>0.5</v>
      </c>
      <c r="CG41" s="9">
        <f t="shared" si="8"/>
        <v>0.5</v>
      </c>
      <c r="CH41" s="9">
        <f t="shared" si="9"/>
        <v>0</v>
      </c>
      <c r="CI41" s="9">
        <f t="shared" si="10"/>
        <v>1</v>
      </c>
    </row>
    <row r="42" spans="1:87" ht="41.4" x14ac:dyDescent="0.3">
      <c r="A42" s="9">
        <v>41</v>
      </c>
      <c r="B42" s="2" t="s">
        <v>217</v>
      </c>
      <c r="C42" s="2" t="s">
        <v>218</v>
      </c>
      <c r="D42" s="2">
        <v>2018</v>
      </c>
      <c r="E42" s="2" t="s">
        <v>137</v>
      </c>
      <c r="F42" s="2" t="s">
        <v>176</v>
      </c>
      <c r="G42" s="2" t="s">
        <v>72</v>
      </c>
      <c r="H42" s="2" t="s">
        <v>219</v>
      </c>
      <c r="I42" s="2"/>
      <c r="J42" s="2" t="s">
        <v>75</v>
      </c>
      <c r="K42" s="2">
        <v>10</v>
      </c>
      <c r="L42" s="2" t="s">
        <v>150</v>
      </c>
      <c r="M42" s="2" t="s">
        <v>220</v>
      </c>
      <c r="N42" s="2" t="s">
        <v>221</v>
      </c>
      <c r="O42" s="2" t="s">
        <v>81</v>
      </c>
      <c r="P42" s="2" t="s">
        <v>82</v>
      </c>
      <c r="Q42" s="2" t="s">
        <v>83</v>
      </c>
      <c r="R42" s="2" t="s">
        <v>225</v>
      </c>
      <c r="S42" s="2" t="s">
        <v>226</v>
      </c>
      <c r="T42" s="2" t="s">
        <v>237</v>
      </c>
      <c r="U42" s="2" t="str">
        <f t="shared" si="0"/>
        <v>DB information</v>
      </c>
      <c r="V42" s="2" t="s">
        <v>222</v>
      </c>
      <c r="W42" s="2" t="s">
        <v>223</v>
      </c>
      <c r="X42" s="2"/>
      <c r="Y42" s="2"/>
      <c r="Z42" s="2"/>
      <c r="AA42" s="2" t="s">
        <v>224</v>
      </c>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t="s">
        <v>200</v>
      </c>
      <c r="BI42" s="2"/>
      <c r="BJ42" s="2" t="s">
        <v>238</v>
      </c>
      <c r="BK42" s="2" t="s">
        <v>201</v>
      </c>
      <c r="BL42" s="2">
        <v>0.73</v>
      </c>
      <c r="BM42" s="2">
        <v>0.05</v>
      </c>
      <c r="BN42" s="2" t="s">
        <v>227</v>
      </c>
      <c r="BO42" s="2"/>
      <c r="BP42" s="2"/>
      <c r="BQ42" s="2"/>
      <c r="BR42" s="2" t="s">
        <v>239</v>
      </c>
      <c r="BS42" s="2" t="s">
        <v>238</v>
      </c>
      <c r="BT42" s="2"/>
      <c r="BU42" s="2"/>
      <c r="BV42" s="2"/>
      <c r="BZ42" s="10">
        <f t="shared" si="1"/>
        <v>0.53846153846153844</v>
      </c>
      <c r="CA42" s="10">
        <f t="shared" si="2"/>
        <v>0.68421052631578949</v>
      </c>
      <c r="CB42" s="9">
        <f t="shared" si="3"/>
        <v>3</v>
      </c>
      <c r="CC42" s="9">
        <f t="shared" si="4"/>
        <v>1</v>
      </c>
      <c r="CD42" s="9">
        <f t="shared" si="5"/>
        <v>0</v>
      </c>
      <c r="CE42" s="9">
        <f t="shared" si="6"/>
        <v>0.5</v>
      </c>
      <c r="CF42" s="9">
        <f t="shared" si="7"/>
        <v>0.5</v>
      </c>
      <c r="CG42" s="9">
        <f t="shared" si="8"/>
        <v>0.5</v>
      </c>
      <c r="CH42" s="9">
        <f t="shared" si="9"/>
        <v>0</v>
      </c>
      <c r="CI42" s="9">
        <f t="shared" si="10"/>
        <v>1</v>
      </c>
    </row>
    <row r="43" spans="1:87" ht="41.4" x14ac:dyDescent="0.3">
      <c r="A43" s="9">
        <v>42</v>
      </c>
      <c r="B43" s="2" t="s">
        <v>217</v>
      </c>
      <c r="C43" s="2" t="s">
        <v>218</v>
      </c>
      <c r="D43" s="2">
        <v>2018</v>
      </c>
      <c r="E43" s="2" t="s">
        <v>137</v>
      </c>
      <c r="F43" s="2" t="s">
        <v>176</v>
      </c>
      <c r="G43" s="2" t="s">
        <v>72</v>
      </c>
      <c r="H43" s="2" t="s">
        <v>219</v>
      </c>
      <c r="I43" s="2"/>
      <c r="J43" s="2" t="s">
        <v>75</v>
      </c>
      <c r="K43" s="2">
        <v>10</v>
      </c>
      <c r="L43" s="2" t="s">
        <v>150</v>
      </c>
      <c r="M43" s="2" t="s">
        <v>228</v>
      </c>
      <c r="N43" s="2" t="s">
        <v>229</v>
      </c>
      <c r="O43" s="2" t="s">
        <v>81</v>
      </c>
      <c r="P43" s="2" t="s">
        <v>82</v>
      </c>
      <c r="Q43" s="2" t="s">
        <v>83</v>
      </c>
      <c r="R43" s="2" t="s">
        <v>225</v>
      </c>
      <c r="S43" s="2" t="s">
        <v>226</v>
      </c>
      <c r="T43" s="2" t="s">
        <v>237</v>
      </c>
      <c r="U43" s="2" t="str">
        <f t="shared" si="0"/>
        <v>DB information</v>
      </c>
      <c r="V43" s="2" t="s">
        <v>222</v>
      </c>
      <c r="W43" s="2" t="s">
        <v>223</v>
      </c>
      <c r="X43" s="2"/>
      <c r="Y43" s="2"/>
      <c r="Z43" s="2"/>
      <c r="AA43" s="2" t="s">
        <v>224</v>
      </c>
      <c r="AB43" s="2"/>
      <c r="AC43" s="2"/>
      <c r="AD43" s="2"/>
      <c r="AE43" s="2"/>
      <c r="AF43" s="2"/>
      <c r="AG43" s="2"/>
      <c r="AH43" s="2"/>
      <c r="AI43" s="2"/>
      <c r="AJ43" s="2"/>
      <c r="AK43" s="2"/>
      <c r="AL43" s="2"/>
      <c r="AM43" s="2"/>
      <c r="AN43" s="2"/>
      <c r="AO43" s="2"/>
      <c r="AP43" s="2"/>
      <c r="AQ43" s="2" t="s">
        <v>230</v>
      </c>
      <c r="AR43" s="2"/>
      <c r="AS43" s="2"/>
      <c r="AT43" s="2"/>
      <c r="AU43" s="2"/>
      <c r="AV43" s="2"/>
      <c r="AW43" s="2"/>
      <c r="AX43" s="2"/>
      <c r="AY43" s="2"/>
      <c r="AZ43" s="2"/>
      <c r="BA43" s="2"/>
      <c r="BB43" s="2"/>
      <c r="BC43" s="2"/>
      <c r="BD43" s="2"/>
      <c r="BE43" s="2"/>
      <c r="BF43" s="2"/>
      <c r="BG43" s="2"/>
      <c r="BH43" s="2" t="s">
        <v>200</v>
      </c>
      <c r="BI43" s="2"/>
      <c r="BJ43" s="2" t="s">
        <v>238</v>
      </c>
      <c r="BK43" s="2" t="s">
        <v>201</v>
      </c>
      <c r="BL43" s="2">
        <v>0.76</v>
      </c>
      <c r="BM43" s="2">
        <v>0.05</v>
      </c>
      <c r="BN43" s="2" t="s">
        <v>227</v>
      </c>
      <c r="BO43" s="2"/>
      <c r="BP43" s="2"/>
      <c r="BQ43" s="2"/>
      <c r="BR43" s="2" t="s">
        <v>239</v>
      </c>
      <c r="BS43" s="2" t="s">
        <v>238</v>
      </c>
      <c r="BT43" s="2"/>
      <c r="BU43" s="2"/>
      <c r="BV43" s="2"/>
      <c r="BZ43" s="10">
        <f t="shared" si="1"/>
        <v>0.53846153846153844</v>
      </c>
      <c r="CA43" s="10">
        <f t="shared" si="2"/>
        <v>0.68421052631578949</v>
      </c>
      <c r="CB43" s="9">
        <f t="shared" si="3"/>
        <v>3</v>
      </c>
      <c r="CC43" s="9">
        <f t="shared" si="4"/>
        <v>1</v>
      </c>
      <c r="CD43" s="9">
        <f t="shared" si="5"/>
        <v>0</v>
      </c>
      <c r="CE43" s="9">
        <f t="shared" si="6"/>
        <v>0.5</v>
      </c>
      <c r="CF43" s="9">
        <f t="shared" si="7"/>
        <v>0.5</v>
      </c>
      <c r="CG43" s="9">
        <f t="shared" si="8"/>
        <v>0.5</v>
      </c>
      <c r="CH43" s="9">
        <f t="shared" si="9"/>
        <v>0</v>
      </c>
      <c r="CI43" s="9">
        <f t="shared" si="10"/>
        <v>1</v>
      </c>
    </row>
    <row r="44" spans="1:87" ht="41.4" x14ac:dyDescent="0.3">
      <c r="A44" s="9">
        <v>43</v>
      </c>
      <c r="B44" s="2" t="s">
        <v>217</v>
      </c>
      <c r="C44" s="2" t="s">
        <v>218</v>
      </c>
      <c r="D44" s="2">
        <v>2018</v>
      </c>
      <c r="E44" s="2" t="s">
        <v>137</v>
      </c>
      <c r="F44" s="2" t="s">
        <v>176</v>
      </c>
      <c r="G44" s="2" t="s">
        <v>72</v>
      </c>
      <c r="H44" s="2" t="s">
        <v>219</v>
      </c>
      <c r="I44" s="2"/>
      <c r="J44" s="2" t="s">
        <v>75</v>
      </c>
      <c r="K44" s="2">
        <v>10</v>
      </c>
      <c r="L44" s="2" t="s">
        <v>150</v>
      </c>
      <c r="M44" s="2" t="s">
        <v>231</v>
      </c>
      <c r="N44" s="2" t="s">
        <v>232</v>
      </c>
      <c r="O44" s="2" t="s">
        <v>81</v>
      </c>
      <c r="P44" s="2" t="s">
        <v>82</v>
      </c>
      <c r="Q44" s="2" t="s">
        <v>83</v>
      </c>
      <c r="R44" s="2" t="s">
        <v>225</v>
      </c>
      <c r="S44" s="2" t="s">
        <v>226</v>
      </c>
      <c r="T44" s="2" t="s">
        <v>237</v>
      </c>
      <c r="U44" s="2" t="str">
        <f t="shared" si="0"/>
        <v>DB information</v>
      </c>
      <c r="V44" s="2" t="s">
        <v>222</v>
      </c>
      <c r="W44" s="2" t="s">
        <v>223</v>
      </c>
      <c r="X44" s="2"/>
      <c r="Y44" s="2"/>
      <c r="Z44" s="2"/>
      <c r="AA44" s="2" t="s">
        <v>224</v>
      </c>
      <c r="AB44" s="2"/>
      <c r="AC44" s="2"/>
      <c r="AD44" s="2"/>
      <c r="AE44" s="2"/>
      <c r="AF44" s="2"/>
      <c r="AG44" s="2"/>
      <c r="AH44" s="2"/>
      <c r="AI44" s="2"/>
      <c r="AJ44" s="2"/>
      <c r="AK44" s="2"/>
      <c r="AL44" s="2"/>
      <c r="AM44" s="2"/>
      <c r="AN44" s="2"/>
      <c r="AO44" s="2"/>
      <c r="AP44" s="2"/>
      <c r="AQ44" s="2"/>
      <c r="AR44" s="2" t="s">
        <v>240</v>
      </c>
      <c r="AS44" s="2"/>
      <c r="AT44" s="2"/>
      <c r="AU44" s="2"/>
      <c r="AV44" s="2"/>
      <c r="AW44" s="2"/>
      <c r="AX44" s="2"/>
      <c r="AY44" s="2"/>
      <c r="AZ44" s="2"/>
      <c r="BA44" s="2"/>
      <c r="BB44" s="2"/>
      <c r="BC44" s="2"/>
      <c r="BD44" s="2"/>
      <c r="BE44" s="2"/>
      <c r="BF44" s="2"/>
      <c r="BG44" s="2"/>
      <c r="BH44" s="2" t="s">
        <v>200</v>
      </c>
      <c r="BI44" s="2"/>
      <c r="BJ44" s="2" t="s">
        <v>238</v>
      </c>
      <c r="BK44" s="2" t="s">
        <v>201</v>
      </c>
      <c r="BL44" s="2">
        <v>0.75</v>
      </c>
      <c r="BM44" s="2">
        <v>0.05</v>
      </c>
      <c r="BN44" s="2" t="s">
        <v>227</v>
      </c>
      <c r="BO44" s="2"/>
      <c r="BP44" s="2"/>
      <c r="BQ44" s="2"/>
      <c r="BR44" s="2" t="s">
        <v>239</v>
      </c>
      <c r="BS44" s="2" t="s">
        <v>238</v>
      </c>
      <c r="BT44" s="2"/>
      <c r="BU44" s="2"/>
      <c r="BV44" s="2"/>
      <c r="BZ44" s="10">
        <f t="shared" si="1"/>
        <v>0.53846153846153844</v>
      </c>
      <c r="CA44" s="10">
        <f t="shared" si="2"/>
        <v>0.68421052631578949</v>
      </c>
      <c r="CB44" s="9">
        <f t="shared" si="3"/>
        <v>3</v>
      </c>
      <c r="CC44" s="9">
        <f t="shared" si="4"/>
        <v>1</v>
      </c>
      <c r="CD44" s="9">
        <f t="shared" si="5"/>
        <v>0</v>
      </c>
      <c r="CE44" s="9">
        <f t="shared" si="6"/>
        <v>0.5</v>
      </c>
      <c r="CF44" s="9">
        <f t="shared" si="7"/>
        <v>0.5</v>
      </c>
      <c r="CG44" s="9">
        <f t="shared" si="8"/>
        <v>0.5</v>
      </c>
      <c r="CH44" s="9">
        <f t="shared" si="9"/>
        <v>0</v>
      </c>
      <c r="CI44" s="9">
        <f t="shared" si="10"/>
        <v>1</v>
      </c>
    </row>
    <row r="45" spans="1:87" ht="41.4" x14ac:dyDescent="0.3">
      <c r="A45" s="9">
        <v>44</v>
      </c>
      <c r="B45" s="2" t="s">
        <v>217</v>
      </c>
      <c r="C45" s="2" t="s">
        <v>218</v>
      </c>
      <c r="D45" s="2">
        <v>2018</v>
      </c>
      <c r="E45" s="2" t="s">
        <v>137</v>
      </c>
      <c r="F45" s="2" t="s">
        <v>176</v>
      </c>
      <c r="G45" s="2" t="s">
        <v>72</v>
      </c>
      <c r="H45" s="2" t="s">
        <v>219</v>
      </c>
      <c r="I45" s="2"/>
      <c r="J45" s="2" t="s">
        <v>75</v>
      </c>
      <c r="K45" s="2">
        <v>10</v>
      </c>
      <c r="L45" s="2" t="s">
        <v>150</v>
      </c>
      <c r="M45" s="2" t="s">
        <v>234</v>
      </c>
      <c r="N45" s="2" t="s">
        <v>235</v>
      </c>
      <c r="O45" s="2" t="s">
        <v>81</v>
      </c>
      <c r="P45" s="2" t="s">
        <v>82</v>
      </c>
      <c r="Q45" s="2" t="s">
        <v>83</v>
      </c>
      <c r="R45" s="2" t="s">
        <v>225</v>
      </c>
      <c r="S45" s="2" t="s">
        <v>226</v>
      </c>
      <c r="T45" s="2" t="s">
        <v>237</v>
      </c>
      <c r="U45" s="2" t="str">
        <f t="shared" si="0"/>
        <v>DB information</v>
      </c>
      <c r="V45" s="2" t="s">
        <v>222</v>
      </c>
      <c r="W45" s="2" t="s">
        <v>223</v>
      </c>
      <c r="X45" s="2"/>
      <c r="Y45" s="2"/>
      <c r="Z45" s="2"/>
      <c r="AA45" s="2" t="s">
        <v>224</v>
      </c>
      <c r="AB45" s="2"/>
      <c r="AC45" s="2"/>
      <c r="AD45" s="2"/>
      <c r="AE45" s="2"/>
      <c r="AF45" s="2" t="s">
        <v>241</v>
      </c>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t="s">
        <v>200</v>
      </c>
      <c r="BI45" s="2"/>
      <c r="BJ45" s="2" t="s">
        <v>238</v>
      </c>
      <c r="BK45" s="2" t="s">
        <v>201</v>
      </c>
      <c r="BL45" s="2">
        <v>0.99</v>
      </c>
      <c r="BM45" s="2">
        <v>0.01</v>
      </c>
      <c r="BN45" s="2" t="s">
        <v>227</v>
      </c>
      <c r="BO45" s="2"/>
      <c r="BP45" s="2"/>
      <c r="BQ45" s="2"/>
      <c r="BR45" s="2" t="s">
        <v>239</v>
      </c>
      <c r="BS45" s="2" t="s">
        <v>238</v>
      </c>
      <c r="BT45" s="2"/>
      <c r="BU45" s="2"/>
      <c r="BV45" s="2"/>
      <c r="BZ45" s="10">
        <f t="shared" si="1"/>
        <v>0.53846153846153844</v>
      </c>
      <c r="CA45" s="10">
        <f t="shared" si="2"/>
        <v>0.68421052631578949</v>
      </c>
      <c r="CB45" s="9">
        <f t="shared" si="3"/>
        <v>3</v>
      </c>
      <c r="CC45" s="9">
        <f t="shared" si="4"/>
        <v>1</v>
      </c>
      <c r="CD45" s="9">
        <f t="shared" si="5"/>
        <v>0</v>
      </c>
      <c r="CE45" s="9">
        <f t="shared" si="6"/>
        <v>0.5</v>
      </c>
      <c r="CF45" s="9">
        <f t="shared" si="7"/>
        <v>0.5</v>
      </c>
      <c r="CG45" s="9">
        <f t="shared" si="8"/>
        <v>0.5</v>
      </c>
      <c r="CH45" s="9">
        <f t="shared" si="9"/>
        <v>0</v>
      </c>
      <c r="CI45" s="9">
        <f t="shared" si="10"/>
        <v>1</v>
      </c>
    </row>
    <row r="46" spans="1:87" ht="41.4" x14ac:dyDescent="0.3">
      <c r="A46" s="9">
        <v>45</v>
      </c>
      <c r="B46" s="2" t="s">
        <v>217</v>
      </c>
      <c r="C46" s="2" t="s">
        <v>218</v>
      </c>
      <c r="D46" s="2">
        <v>2018</v>
      </c>
      <c r="E46" s="2" t="s">
        <v>137</v>
      </c>
      <c r="F46" s="2" t="s">
        <v>176</v>
      </c>
      <c r="G46" s="2" t="s">
        <v>72</v>
      </c>
      <c r="H46" s="2" t="s">
        <v>219</v>
      </c>
      <c r="I46" s="2"/>
      <c r="J46" s="2" t="s">
        <v>75</v>
      </c>
      <c r="K46" s="2">
        <v>10</v>
      </c>
      <c r="L46" s="2" t="s">
        <v>150</v>
      </c>
      <c r="M46" s="2" t="s">
        <v>220</v>
      </c>
      <c r="N46" s="2" t="s">
        <v>221</v>
      </c>
      <c r="O46" s="2" t="s">
        <v>81</v>
      </c>
      <c r="P46" s="2" t="s">
        <v>82</v>
      </c>
      <c r="Q46" s="2" t="s">
        <v>83</v>
      </c>
      <c r="R46" s="2" t="s">
        <v>225</v>
      </c>
      <c r="S46" s="2" t="s">
        <v>226</v>
      </c>
      <c r="T46" s="2" t="s">
        <v>242</v>
      </c>
      <c r="U46" s="2" t="str">
        <f t="shared" si="0"/>
        <v>DB information</v>
      </c>
      <c r="V46" s="2" t="s">
        <v>222</v>
      </c>
      <c r="W46" s="2" t="s">
        <v>223</v>
      </c>
      <c r="X46" s="2"/>
      <c r="Y46" s="2"/>
      <c r="Z46" s="2"/>
      <c r="AA46" s="2" t="s">
        <v>224</v>
      </c>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t="s">
        <v>200</v>
      </c>
      <c r="BI46" s="2"/>
      <c r="BJ46" s="2" t="s">
        <v>238</v>
      </c>
      <c r="BK46" s="2" t="s">
        <v>201</v>
      </c>
      <c r="BL46" s="2">
        <v>0.8</v>
      </c>
      <c r="BM46" s="2">
        <v>0.05</v>
      </c>
      <c r="BN46" s="2" t="s">
        <v>227</v>
      </c>
      <c r="BO46" s="2"/>
      <c r="BP46" s="2"/>
      <c r="BQ46" s="2"/>
      <c r="BR46" s="2" t="s">
        <v>239</v>
      </c>
      <c r="BS46" s="2" t="s">
        <v>238</v>
      </c>
      <c r="BT46" s="2"/>
      <c r="BU46" s="2"/>
      <c r="BV46" s="2"/>
      <c r="BZ46" s="10">
        <f t="shared" si="1"/>
        <v>0.53846153846153844</v>
      </c>
      <c r="CA46" s="10">
        <f t="shared" si="2"/>
        <v>0.68421052631578949</v>
      </c>
      <c r="CB46" s="9">
        <f t="shared" si="3"/>
        <v>3</v>
      </c>
      <c r="CC46" s="9">
        <f t="shared" si="4"/>
        <v>1</v>
      </c>
      <c r="CD46" s="9">
        <f t="shared" si="5"/>
        <v>0</v>
      </c>
      <c r="CE46" s="9">
        <f t="shared" si="6"/>
        <v>0.5</v>
      </c>
      <c r="CF46" s="9">
        <f t="shared" si="7"/>
        <v>0.5</v>
      </c>
      <c r="CG46" s="9">
        <f t="shared" si="8"/>
        <v>0.5</v>
      </c>
      <c r="CH46" s="9">
        <f t="shared" si="9"/>
        <v>0</v>
      </c>
      <c r="CI46" s="9">
        <f t="shared" si="10"/>
        <v>1</v>
      </c>
    </row>
    <row r="47" spans="1:87" ht="41.4" x14ac:dyDescent="0.3">
      <c r="A47" s="9">
        <v>46</v>
      </c>
      <c r="B47" s="2" t="s">
        <v>217</v>
      </c>
      <c r="C47" s="2" t="s">
        <v>218</v>
      </c>
      <c r="D47" s="2">
        <v>2018</v>
      </c>
      <c r="E47" s="2" t="s">
        <v>137</v>
      </c>
      <c r="F47" s="2" t="s">
        <v>176</v>
      </c>
      <c r="G47" s="2" t="s">
        <v>72</v>
      </c>
      <c r="H47" s="2" t="s">
        <v>219</v>
      </c>
      <c r="I47" s="2"/>
      <c r="J47" s="2" t="s">
        <v>75</v>
      </c>
      <c r="K47" s="2">
        <v>10</v>
      </c>
      <c r="L47" s="2" t="s">
        <v>150</v>
      </c>
      <c r="M47" s="2" t="s">
        <v>228</v>
      </c>
      <c r="N47" s="2" t="s">
        <v>229</v>
      </c>
      <c r="O47" s="2" t="s">
        <v>81</v>
      </c>
      <c r="P47" s="2" t="s">
        <v>82</v>
      </c>
      <c r="Q47" s="2" t="s">
        <v>83</v>
      </c>
      <c r="R47" s="2" t="s">
        <v>225</v>
      </c>
      <c r="S47" s="2" t="s">
        <v>226</v>
      </c>
      <c r="T47" s="2" t="s">
        <v>242</v>
      </c>
      <c r="U47" s="2" t="str">
        <f t="shared" si="0"/>
        <v>DB information</v>
      </c>
      <c r="V47" s="2" t="s">
        <v>222</v>
      </c>
      <c r="W47" s="2" t="s">
        <v>223</v>
      </c>
      <c r="X47" s="2"/>
      <c r="Y47" s="2"/>
      <c r="Z47" s="2"/>
      <c r="AA47" s="2" t="s">
        <v>224</v>
      </c>
      <c r="AB47" s="2"/>
      <c r="AC47" s="2"/>
      <c r="AD47" s="2"/>
      <c r="AE47" s="2"/>
      <c r="AF47" s="2"/>
      <c r="AG47" s="2"/>
      <c r="AH47" s="2"/>
      <c r="AI47" s="2"/>
      <c r="AJ47" s="2"/>
      <c r="AK47" s="2"/>
      <c r="AL47" s="2"/>
      <c r="AM47" s="2"/>
      <c r="AN47" s="2"/>
      <c r="AO47" s="2"/>
      <c r="AP47" s="2"/>
      <c r="AQ47" s="2" t="s">
        <v>230</v>
      </c>
      <c r="AR47" s="2"/>
      <c r="AS47" s="2"/>
      <c r="AT47" s="2"/>
      <c r="AU47" s="2"/>
      <c r="AV47" s="2"/>
      <c r="AW47" s="2"/>
      <c r="AX47" s="2"/>
      <c r="AY47" s="2"/>
      <c r="AZ47" s="2"/>
      <c r="BA47" s="2"/>
      <c r="BB47" s="2"/>
      <c r="BC47" s="2"/>
      <c r="BD47" s="2"/>
      <c r="BE47" s="2"/>
      <c r="BF47" s="2"/>
      <c r="BG47" s="2"/>
      <c r="BH47" s="2" t="s">
        <v>200</v>
      </c>
      <c r="BI47" s="2"/>
      <c r="BJ47" s="2" t="s">
        <v>238</v>
      </c>
      <c r="BK47" s="2" t="s">
        <v>201</v>
      </c>
      <c r="BL47" s="2">
        <v>0.8</v>
      </c>
      <c r="BM47" s="2">
        <v>0.05</v>
      </c>
      <c r="BN47" s="2" t="s">
        <v>227</v>
      </c>
      <c r="BO47" s="2"/>
      <c r="BP47" s="2"/>
      <c r="BQ47" s="2"/>
      <c r="BR47" s="2" t="s">
        <v>239</v>
      </c>
      <c r="BS47" s="2" t="s">
        <v>238</v>
      </c>
      <c r="BT47" s="2"/>
      <c r="BU47" s="2"/>
      <c r="BV47" s="2"/>
      <c r="BZ47" s="10">
        <f t="shared" si="1"/>
        <v>0.53846153846153844</v>
      </c>
      <c r="CA47" s="10">
        <f t="shared" si="2"/>
        <v>0.68421052631578949</v>
      </c>
      <c r="CB47" s="9">
        <f t="shared" si="3"/>
        <v>3</v>
      </c>
      <c r="CC47" s="9">
        <f t="shared" si="4"/>
        <v>1</v>
      </c>
      <c r="CD47" s="9">
        <f t="shared" si="5"/>
        <v>0</v>
      </c>
      <c r="CE47" s="9">
        <f t="shared" si="6"/>
        <v>0.5</v>
      </c>
      <c r="CF47" s="9">
        <f t="shared" si="7"/>
        <v>0.5</v>
      </c>
      <c r="CG47" s="9">
        <f t="shared" si="8"/>
        <v>0.5</v>
      </c>
      <c r="CH47" s="9">
        <f t="shared" si="9"/>
        <v>0</v>
      </c>
      <c r="CI47" s="9">
        <f t="shared" si="10"/>
        <v>1</v>
      </c>
    </row>
    <row r="48" spans="1:87" ht="41.4" x14ac:dyDescent="0.3">
      <c r="A48" s="9">
        <v>47</v>
      </c>
      <c r="B48" s="2" t="s">
        <v>217</v>
      </c>
      <c r="C48" s="2" t="s">
        <v>218</v>
      </c>
      <c r="D48" s="2">
        <v>2018</v>
      </c>
      <c r="E48" s="2" t="s">
        <v>137</v>
      </c>
      <c r="F48" s="2" t="s">
        <v>176</v>
      </c>
      <c r="G48" s="2" t="s">
        <v>72</v>
      </c>
      <c r="H48" s="2" t="s">
        <v>219</v>
      </c>
      <c r="I48" s="2"/>
      <c r="J48" s="2" t="s">
        <v>75</v>
      </c>
      <c r="K48" s="2">
        <v>10</v>
      </c>
      <c r="L48" s="2" t="s">
        <v>150</v>
      </c>
      <c r="M48" s="2" t="s">
        <v>231</v>
      </c>
      <c r="N48" s="2" t="s">
        <v>232</v>
      </c>
      <c r="O48" s="2" t="s">
        <v>81</v>
      </c>
      <c r="P48" s="2" t="s">
        <v>82</v>
      </c>
      <c r="Q48" s="2" t="s">
        <v>83</v>
      </c>
      <c r="R48" s="2" t="s">
        <v>225</v>
      </c>
      <c r="S48" s="2" t="s">
        <v>226</v>
      </c>
      <c r="T48" s="2" t="s">
        <v>242</v>
      </c>
      <c r="U48" s="2" t="str">
        <f t="shared" si="0"/>
        <v>DB information</v>
      </c>
      <c r="V48" s="2" t="s">
        <v>222</v>
      </c>
      <c r="W48" s="2" t="s">
        <v>223</v>
      </c>
      <c r="X48" s="2"/>
      <c r="Y48" s="2"/>
      <c r="Z48" s="2"/>
      <c r="AA48" s="2" t="s">
        <v>224</v>
      </c>
      <c r="AB48" s="2"/>
      <c r="AC48" s="2"/>
      <c r="AD48" s="2"/>
      <c r="AE48" s="2"/>
      <c r="AF48" s="2"/>
      <c r="AG48" s="2"/>
      <c r="AH48" s="2"/>
      <c r="AI48" s="2"/>
      <c r="AJ48" s="2"/>
      <c r="AK48" s="2"/>
      <c r="AL48" s="2"/>
      <c r="AM48" s="2"/>
      <c r="AN48" s="2"/>
      <c r="AO48" s="2"/>
      <c r="AP48" s="2"/>
      <c r="AQ48" s="2"/>
      <c r="AR48" s="2" t="s">
        <v>240</v>
      </c>
      <c r="AS48" s="2"/>
      <c r="AT48" s="2"/>
      <c r="AU48" s="2"/>
      <c r="AV48" s="2"/>
      <c r="AW48" s="2"/>
      <c r="AX48" s="2"/>
      <c r="AY48" s="2"/>
      <c r="AZ48" s="2"/>
      <c r="BA48" s="2"/>
      <c r="BB48" s="2"/>
      <c r="BC48" s="2"/>
      <c r="BD48" s="2"/>
      <c r="BE48" s="2"/>
      <c r="BF48" s="2"/>
      <c r="BG48" s="2"/>
      <c r="BH48" s="2" t="s">
        <v>200</v>
      </c>
      <c r="BI48" s="2"/>
      <c r="BJ48" s="2" t="s">
        <v>238</v>
      </c>
      <c r="BK48" s="2" t="s">
        <v>201</v>
      </c>
      <c r="BL48" s="2">
        <v>0.8</v>
      </c>
      <c r="BM48" s="2">
        <v>0.05</v>
      </c>
      <c r="BN48" s="2" t="s">
        <v>227</v>
      </c>
      <c r="BO48" s="2"/>
      <c r="BP48" s="2"/>
      <c r="BQ48" s="2"/>
      <c r="BR48" s="2" t="s">
        <v>239</v>
      </c>
      <c r="BS48" s="2" t="s">
        <v>238</v>
      </c>
      <c r="BT48" s="2"/>
      <c r="BU48" s="2"/>
      <c r="BV48" s="2"/>
      <c r="BZ48" s="10">
        <f t="shared" si="1"/>
        <v>0.53846153846153844</v>
      </c>
      <c r="CA48" s="10">
        <f t="shared" si="2"/>
        <v>0.68421052631578949</v>
      </c>
      <c r="CB48" s="9">
        <f t="shared" si="3"/>
        <v>3</v>
      </c>
      <c r="CC48" s="9">
        <f t="shared" si="4"/>
        <v>1</v>
      </c>
      <c r="CD48" s="9">
        <f t="shared" si="5"/>
        <v>0</v>
      </c>
      <c r="CE48" s="9">
        <f t="shared" si="6"/>
        <v>0.5</v>
      </c>
      <c r="CF48" s="9">
        <f t="shared" si="7"/>
        <v>0.5</v>
      </c>
      <c r="CG48" s="9">
        <f t="shared" si="8"/>
        <v>0.5</v>
      </c>
      <c r="CH48" s="9">
        <f t="shared" si="9"/>
        <v>0</v>
      </c>
      <c r="CI48" s="9">
        <f t="shared" si="10"/>
        <v>1</v>
      </c>
    </row>
    <row r="49" spans="1:87" ht="41.4" x14ac:dyDescent="0.3">
      <c r="A49" s="9">
        <v>48</v>
      </c>
      <c r="B49" s="2" t="s">
        <v>217</v>
      </c>
      <c r="C49" s="2" t="s">
        <v>218</v>
      </c>
      <c r="D49" s="2">
        <v>2018</v>
      </c>
      <c r="E49" s="2" t="s">
        <v>137</v>
      </c>
      <c r="F49" s="2" t="s">
        <v>176</v>
      </c>
      <c r="G49" s="2" t="s">
        <v>72</v>
      </c>
      <c r="H49" s="2" t="s">
        <v>219</v>
      </c>
      <c r="I49" s="2"/>
      <c r="J49" s="2" t="s">
        <v>75</v>
      </c>
      <c r="K49" s="2">
        <v>10</v>
      </c>
      <c r="L49" s="2" t="s">
        <v>150</v>
      </c>
      <c r="M49" s="2" t="s">
        <v>234</v>
      </c>
      <c r="N49" s="2" t="s">
        <v>235</v>
      </c>
      <c r="O49" s="2" t="s">
        <v>81</v>
      </c>
      <c r="P49" s="2" t="s">
        <v>82</v>
      </c>
      <c r="Q49" s="2" t="s">
        <v>83</v>
      </c>
      <c r="R49" s="2" t="s">
        <v>225</v>
      </c>
      <c r="S49" s="2" t="s">
        <v>226</v>
      </c>
      <c r="T49" s="2" t="s">
        <v>242</v>
      </c>
      <c r="U49" s="2" t="str">
        <f t="shared" si="0"/>
        <v>DB information</v>
      </c>
      <c r="V49" s="2" t="s">
        <v>222</v>
      </c>
      <c r="W49" s="2" t="s">
        <v>223</v>
      </c>
      <c r="X49" s="2"/>
      <c r="Y49" s="2"/>
      <c r="Z49" s="2"/>
      <c r="AA49" s="2" t="s">
        <v>224</v>
      </c>
      <c r="AB49" s="2"/>
      <c r="AC49" s="2"/>
      <c r="AD49" s="2"/>
      <c r="AE49" s="2"/>
      <c r="AF49" s="2" t="s">
        <v>241</v>
      </c>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t="s">
        <v>200</v>
      </c>
      <c r="BI49" s="2"/>
      <c r="BJ49" s="2" t="s">
        <v>238</v>
      </c>
      <c r="BK49" s="2" t="s">
        <v>201</v>
      </c>
      <c r="BL49" s="2">
        <v>0.98</v>
      </c>
      <c r="BM49" s="2">
        <v>0.01</v>
      </c>
      <c r="BN49" s="2" t="s">
        <v>227</v>
      </c>
      <c r="BO49" s="2"/>
      <c r="BP49" s="2"/>
      <c r="BQ49" s="2"/>
      <c r="BR49" s="2" t="s">
        <v>239</v>
      </c>
      <c r="BS49" s="2" t="s">
        <v>238</v>
      </c>
      <c r="BT49" s="2"/>
      <c r="BU49" s="2"/>
      <c r="BV49" s="2"/>
      <c r="BZ49" s="10">
        <f t="shared" si="1"/>
        <v>0.53846153846153844</v>
      </c>
      <c r="CA49" s="10">
        <f t="shared" si="2"/>
        <v>0.68421052631578949</v>
      </c>
      <c r="CB49" s="9">
        <f t="shared" si="3"/>
        <v>3</v>
      </c>
      <c r="CC49" s="9">
        <f t="shared" si="4"/>
        <v>1</v>
      </c>
      <c r="CD49" s="9">
        <f t="shared" si="5"/>
        <v>0</v>
      </c>
      <c r="CE49" s="9">
        <f t="shared" si="6"/>
        <v>0.5</v>
      </c>
      <c r="CF49" s="9">
        <f t="shared" si="7"/>
        <v>0.5</v>
      </c>
      <c r="CG49" s="9">
        <f t="shared" si="8"/>
        <v>0.5</v>
      </c>
      <c r="CH49" s="9">
        <f t="shared" si="9"/>
        <v>0</v>
      </c>
      <c r="CI49" s="9">
        <f t="shared" si="10"/>
        <v>1</v>
      </c>
    </row>
    <row r="50" spans="1:87" ht="27.6" x14ac:dyDescent="0.3">
      <c r="A50" s="9">
        <v>49</v>
      </c>
      <c r="B50" s="2" t="s">
        <v>217</v>
      </c>
      <c r="C50" s="2" t="s">
        <v>218</v>
      </c>
      <c r="D50" s="2">
        <v>2018</v>
      </c>
      <c r="E50" s="2" t="s">
        <v>137</v>
      </c>
      <c r="F50" s="2" t="s">
        <v>176</v>
      </c>
      <c r="G50" s="2" t="s">
        <v>72</v>
      </c>
      <c r="H50" s="2" t="s">
        <v>219</v>
      </c>
      <c r="I50" s="2"/>
      <c r="J50" s="2" t="s">
        <v>75</v>
      </c>
      <c r="K50" s="2">
        <v>10</v>
      </c>
      <c r="L50" s="2" t="s">
        <v>150</v>
      </c>
      <c r="M50" s="2" t="s">
        <v>220</v>
      </c>
      <c r="N50" s="2" t="s">
        <v>221</v>
      </c>
      <c r="O50" s="2" t="s">
        <v>81</v>
      </c>
      <c r="P50" s="2" t="s">
        <v>82</v>
      </c>
      <c r="Q50" s="2" t="s">
        <v>83</v>
      </c>
      <c r="R50" s="2" t="s">
        <v>225</v>
      </c>
      <c r="S50" s="2" t="s">
        <v>246</v>
      </c>
      <c r="T50" s="2" t="s">
        <v>119</v>
      </c>
      <c r="U50" s="2" t="str">
        <f t="shared" si="0"/>
        <v>DB information</v>
      </c>
      <c r="V50" s="2" t="s">
        <v>243</v>
      </c>
      <c r="W50" s="2" t="s">
        <v>244</v>
      </c>
      <c r="X50" s="2"/>
      <c r="Y50" s="2"/>
      <c r="Z50" s="2"/>
      <c r="AA50" s="2" t="s">
        <v>245</v>
      </c>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t="s">
        <v>200</v>
      </c>
      <c r="BI50" s="2"/>
      <c r="BJ50" s="2">
        <v>474</v>
      </c>
      <c r="BK50" s="2" t="s">
        <v>201</v>
      </c>
      <c r="BL50" s="2">
        <v>0.61</v>
      </c>
      <c r="BM50" s="2">
        <v>0.06</v>
      </c>
      <c r="BN50" s="2" t="s">
        <v>227</v>
      </c>
      <c r="BO50" s="2"/>
      <c r="BP50" s="2"/>
      <c r="BQ50" s="2"/>
      <c r="BR50" s="2" t="s">
        <v>176</v>
      </c>
      <c r="BS50" s="2">
        <v>240</v>
      </c>
      <c r="BT50" s="2">
        <v>0.08</v>
      </c>
      <c r="BU50" s="2">
        <v>0.14000000000000001</v>
      </c>
      <c r="BV50" s="2" t="s">
        <v>227</v>
      </c>
      <c r="BZ50" s="10">
        <f t="shared" si="1"/>
        <v>0.69230769230769229</v>
      </c>
      <c r="CA50" s="10">
        <f t="shared" si="2"/>
        <v>0.78947368421052633</v>
      </c>
      <c r="CB50" s="9">
        <f t="shared" si="3"/>
        <v>3</v>
      </c>
      <c r="CC50" s="9">
        <f t="shared" si="4"/>
        <v>1</v>
      </c>
      <c r="CD50" s="9">
        <f t="shared" si="5"/>
        <v>1</v>
      </c>
      <c r="CE50" s="9">
        <f t="shared" si="6"/>
        <v>0.5</v>
      </c>
      <c r="CF50" s="9">
        <f t="shared" si="7"/>
        <v>0.5</v>
      </c>
      <c r="CG50" s="9">
        <f t="shared" si="8"/>
        <v>0.5</v>
      </c>
      <c r="CH50" s="9">
        <f t="shared" si="9"/>
        <v>0</v>
      </c>
      <c r="CI50" s="9">
        <f t="shared" si="10"/>
        <v>1</v>
      </c>
    </row>
    <row r="51" spans="1:87" ht="27.6" x14ac:dyDescent="0.3">
      <c r="A51" s="9">
        <v>50</v>
      </c>
      <c r="B51" s="2" t="s">
        <v>217</v>
      </c>
      <c r="C51" s="2" t="s">
        <v>218</v>
      </c>
      <c r="D51" s="2">
        <v>2018</v>
      </c>
      <c r="E51" s="2" t="s">
        <v>137</v>
      </c>
      <c r="F51" s="2" t="s">
        <v>176</v>
      </c>
      <c r="G51" s="2" t="s">
        <v>72</v>
      </c>
      <c r="H51" s="2" t="s">
        <v>219</v>
      </c>
      <c r="I51" s="2"/>
      <c r="J51" s="2" t="s">
        <v>75</v>
      </c>
      <c r="K51" s="2">
        <v>10</v>
      </c>
      <c r="L51" s="2" t="s">
        <v>150</v>
      </c>
      <c r="M51" s="2" t="s">
        <v>228</v>
      </c>
      <c r="N51" s="2" t="s">
        <v>229</v>
      </c>
      <c r="O51" s="2" t="s">
        <v>81</v>
      </c>
      <c r="P51" s="2" t="s">
        <v>82</v>
      </c>
      <c r="Q51" s="2" t="s">
        <v>83</v>
      </c>
      <c r="R51" s="2" t="s">
        <v>225</v>
      </c>
      <c r="S51" s="2" t="s">
        <v>246</v>
      </c>
      <c r="T51" s="2" t="s">
        <v>119</v>
      </c>
      <c r="U51" s="2" t="str">
        <f t="shared" si="0"/>
        <v>DB information</v>
      </c>
      <c r="V51" s="2" t="s">
        <v>247</v>
      </c>
      <c r="W51" s="2" t="s">
        <v>248</v>
      </c>
      <c r="X51" s="2"/>
      <c r="Y51" s="2"/>
      <c r="Z51" s="2"/>
      <c r="AA51" s="2" t="s">
        <v>245</v>
      </c>
      <c r="AB51" s="2"/>
      <c r="AC51" s="2"/>
      <c r="AD51" s="2"/>
      <c r="AE51" s="2"/>
      <c r="AF51" s="2"/>
      <c r="AG51" s="2"/>
      <c r="AH51" s="2"/>
      <c r="AI51" s="2"/>
      <c r="AJ51" s="2"/>
      <c r="AK51" s="2"/>
      <c r="AL51" s="2"/>
      <c r="AM51" s="2"/>
      <c r="AN51" s="2"/>
      <c r="AO51" s="2"/>
      <c r="AP51" s="2"/>
      <c r="AQ51" s="2" t="s">
        <v>249</v>
      </c>
      <c r="AR51" s="2"/>
      <c r="AS51" s="2"/>
      <c r="AT51" s="2"/>
      <c r="AU51" s="2"/>
      <c r="AV51" s="2"/>
      <c r="AW51" s="2"/>
      <c r="AX51" s="2"/>
      <c r="AY51" s="2"/>
      <c r="AZ51" s="2"/>
      <c r="BA51" s="2"/>
      <c r="BB51" s="2"/>
      <c r="BC51" s="2"/>
      <c r="BD51" s="2"/>
      <c r="BE51" s="2"/>
      <c r="BF51" s="2"/>
      <c r="BG51" s="2"/>
      <c r="BH51" s="2" t="s">
        <v>200</v>
      </c>
      <c r="BI51" s="2"/>
      <c r="BJ51" s="2">
        <v>474</v>
      </c>
      <c r="BK51" s="2" t="s">
        <v>201</v>
      </c>
      <c r="BL51" s="2">
        <v>0.38</v>
      </c>
      <c r="BM51" s="2">
        <v>0.08</v>
      </c>
      <c r="BN51" s="2" t="s">
        <v>227</v>
      </c>
      <c r="BO51" s="2"/>
      <c r="BP51" s="2"/>
      <c r="BQ51" s="2"/>
      <c r="BR51" s="2" t="s">
        <v>176</v>
      </c>
      <c r="BS51" s="2">
        <v>240</v>
      </c>
      <c r="BT51" s="2">
        <v>0.03</v>
      </c>
      <c r="BU51" s="2">
        <v>0.18</v>
      </c>
      <c r="BV51" s="2" t="s">
        <v>227</v>
      </c>
      <c r="BZ51" s="10">
        <f t="shared" si="1"/>
        <v>0.69230769230769229</v>
      </c>
      <c r="CA51" s="10">
        <f t="shared" si="2"/>
        <v>0.78947368421052633</v>
      </c>
      <c r="CB51" s="9">
        <f t="shared" si="3"/>
        <v>3</v>
      </c>
      <c r="CC51" s="9">
        <f t="shared" si="4"/>
        <v>1</v>
      </c>
      <c r="CD51" s="9">
        <f t="shared" si="5"/>
        <v>1</v>
      </c>
      <c r="CE51" s="9">
        <f t="shared" si="6"/>
        <v>0.5</v>
      </c>
      <c r="CF51" s="9">
        <f t="shared" si="7"/>
        <v>0.5</v>
      </c>
      <c r="CG51" s="9">
        <f t="shared" si="8"/>
        <v>0.5</v>
      </c>
      <c r="CH51" s="9">
        <f t="shared" si="9"/>
        <v>0</v>
      </c>
      <c r="CI51" s="9">
        <f t="shared" si="10"/>
        <v>1</v>
      </c>
    </row>
    <row r="52" spans="1:87" ht="27.6" x14ac:dyDescent="0.3">
      <c r="A52" s="9">
        <v>51</v>
      </c>
      <c r="B52" s="2" t="s">
        <v>217</v>
      </c>
      <c r="C52" s="2" t="s">
        <v>218</v>
      </c>
      <c r="D52" s="2">
        <v>2018</v>
      </c>
      <c r="E52" s="2" t="s">
        <v>137</v>
      </c>
      <c r="F52" s="2" t="s">
        <v>176</v>
      </c>
      <c r="G52" s="2" t="s">
        <v>72</v>
      </c>
      <c r="H52" s="2" t="s">
        <v>219</v>
      </c>
      <c r="I52" s="2"/>
      <c r="J52" s="2" t="s">
        <v>75</v>
      </c>
      <c r="K52" s="2">
        <v>10</v>
      </c>
      <c r="L52" s="2" t="s">
        <v>150</v>
      </c>
      <c r="M52" s="2" t="s">
        <v>231</v>
      </c>
      <c r="N52" s="2" t="s">
        <v>232</v>
      </c>
      <c r="O52" s="2" t="s">
        <v>81</v>
      </c>
      <c r="P52" s="2" t="s">
        <v>82</v>
      </c>
      <c r="Q52" s="2" t="s">
        <v>83</v>
      </c>
      <c r="R52" s="2" t="s">
        <v>225</v>
      </c>
      <c r="S52" s="2" t="s">
        <v>246</v>
      </c>
      <c r="T52" s="2" t="s">
        <v>119</v>
      </c>
      <c r="U52" s="2" t="str">
        <f t="shared" si="0"/>
        <v>DB information</v>
      </c>
      <c r="V52" s="2" t="s">
        <v>250</v>
      </c>
      <c r="W52" s="2" t="s">
        <v>251</v>
      </c>
      <c r="X52" s="2"/>
      <c r="Y52" s="2"/>
      <c r="Z52" s="2"/>
      <c r="AA52" s="2" t="s">
        <v>245</v>
      </c>
      <c r="AB52" s="2"/>
      <c r="AC52" s="2"/>
      <c r="AD52" s="2"/>
      <c r="AE52" s="2"/>
      <c r="AF52" s="2"/>
      <c r="AG52" s="2"/>
      <c r="AH52" s="2"/>
      <c r="AI52" s="2"/>
      <c r="AJ52" s="2"/>
      <c r="AK52" s="2"/>
      <c r="AL52" s="2"/>
      <c r="AM52" s="2"/>
      <c r="AN52" s="2"/>
      <c r="AO52" s="2"/>
      <c r="AP52" s="2"/>
      <c r="AQ52" s="2"/>
      <c r="AR52" s="2" t="s">
        <v>252</v>
      </c>
      <c r="AS52" s="2"/>
      <c r="AT52" s="2"/>
      <c r="AU52" s="2"/>
      <c r="AV52" s="2"/>
      <c r="AW52" s="2"/>
      <c r="AX52" s="2"/>
      <c r="AY52" s="2"/>
      <c r="AZ52" s="2"/>
      <c r="BA52" s="2"/>
      <c r="BB52" s="2"/>
      <c r="BC52" s="2"/>
      <c r="BD52" s="2"/>
      <c r="BE52" s="2"/>
      <c r="BF52" s="2"/>
      <c r="BG52" s="2"/>
      <c r="BH52" s="2" t="s">
        <v>200</v>
      </c>
      <c r="BI52" s="2"/>
      <c r="BJ52" s="2">
        <v>474</v>
      </c>
      <c r="BK52" s="2" t="s">
        <v>201</v>
      </c>
      <c r="BL52" s="2">
        <v>0.59</v>
      </c>
      <c r="BM52" s="2">
        <v>0.03</v>
      </c>
      <c r="BN52" s="2" t="s">
        <v>227</v>
      </c>
      <c r="BO52" s="2"/>
      <c r="BP52" s="2"/>
      <c r="BQ52" s="2"/>
      <c r="BR52" s="2" t="s">
        <v>176</v>
      </c>
      <c r="BS52" s="2">
        <v>240</v>
      </c>
      <c r="BT52" s="2">
        <v>0</v>
      </c>
      <c r="BU52" s="2">
        <v>0.17</v>
      </c>
      <c r="BV52" s="2" t="s">
        <v>227</v>
      </c>
      <c r="BZ52" s="10">
        <f t="shared" si="1"/>
        <v>0.69230769230769229</v>
      </c>
      <c r="CA52" s="10">
        <f t="shared" si="2"/>
        <v>0.78947368421052633</v>
      </c>
      <c r="CB52" s="9">
        <f t="shared" si="3"/>
        <v>3</v>
      </c>
      <c r="CC52" s="9">
        <f t="shared" si="4"/>
        <v>1</v>
      </c>
      <c r="CD52" s="9">
        <f t="shared" si="5"/>
        <v>1</v>
      </c>
      <c r="CE52" s="9">
        <f t="shared" si="6"/>
        <v>0.5</v>
      </c>
      <c r="CF52" s="9">
        <f t="shared" si="7"/>
        <v>0.5</v>
      </c>
      <c r="CG52" s="9">
        <f t="shared" si="8"/>
        <v>0.5</v>
      </c>
      <c r="CH52" s="9">
        <f t="shared" si="9"/>
        <v>0</v>
      </c>
      <c r="CI52" s="9">
        <f t="shared" si="10"/>
        <v>1</v>
      </c>
    </row>
    <row r="53" spans="1:87" ht="27.6" x14ac:dyDescent="0.3">
      <c r="A53" s="9">
        <v>52</v>
      </c>
      <c r="B53" s="2" t="s">
        <v>217</v>
      </c>
      <c r="C53" s="2" t="s">
        <v>218</v>
      </c>
      <c r="D53" s="2">
        <v>2018</v>
      </c>
      <c r="E53" s="2" t="s">
        <v>137</v>
      </c>
      <c r="F53" s="2" t="s">
        <v>176</v>
      </c>
      <c r="G53" s="2" t="s">
        <v>72</v>
      </c>
      <c r="H53" s="2" t="s">
        <v>219</v>
      </c>
      <c r="I53" s="2"/>
      <c r="J53" s="2" t="s">
        <v>75</v>
      </c>
      <c r="K53" s="2">
        <v>10</v>
      </c>
      <c r="L53" s="2" t="s">
        <v>150</v>
      </c>
      <c r="M53" s="2" t="s">
        <v>234</v>
      </c>
      <c r="N53" s="2" t="s">
        <v>235</v>
      </c>
      <c r="O53" s="2" t="s">
        <v>81</v>
      </c>
      <c r="P53" s="2" t="s">
        <v>82</v>
      </c>
      <c r="Q53" s="2" t="s">
        <v>83</v>
      </c>
      <c r="R53" s="2" t="s">
        <v>225</v>
      </c>
      <c r="S53" s="2" t="s">
        <v>246</v>
      </c>
      <c r="T53" s="2" t="s">
        <v>119</v>
      </c>
      <c r="U53" s="2" t="str">
        <f t="shared" si="0"/>
        <v>DB information</v>
      </c>
      <c r="V53" s="2" t="s">
        <v>253</v>
      </c>
      <c r="W53" s="2" t="s">
        <v>254</v>
      </c>
      <c r="X53" s="2"/>
      <c r="Y53" s="2"/>
      <c r="Z53" s="2"/>
      <c r="AA53" s="2" t="s">
        <v>245</v>
      </c>
      <c r="AB53" s="2"/>
      <c r="AC53" s="2"/>
      <c r="AD53" s="2"/>
      <c r="AE53" s="2"/>
      <c r="AF53" s="2" t="s">
        <v>255</v>
      </c>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t="s">
        <v>200</v>
      </c>
      <c r="BI53" s="2"/>
      <c r="BJ53" s="2">
        <v>474</v>
      </c>
      <c r="BK53" s="2" t="s">
        <v>201</v>
      </c>
      <c r="BL53" s="2">
        <v>0.99</v>
      </c>
      <c r="BM53" s="2">
        <v>0.01</v>
      </c>
      <c r="BN53" s="2" t="s">
        <v>227</v>
      </c>
      <c r="BO53" s="2"/>
      <c r="BP53" s="2"/>
      <c r="BQ53" s="2"/>
      <c r="BR53" s="2" t="s">
        <v>176</v>
      </c>
      <c r="BS53" s="2">
        <v>240</v>
      </c>
      <c r="BT53" s="2">
        <v>0.97</v>
      </c>
      <c r="BU53" s="2">
        <v>0.03</v>
      </c>
      <c r="BV53" s="2" t="s">
        <v>227</v>
      </c>
      <c r="BZ53" s="10">
        <f t="shared" si="1"/>
        <v>0.69230769230769229</v>
      </c>
      <c r="CA53" s="10">
        <f t="shared" si="2"/>
        <v>0.78947368421052633</v>
      </c>
      <c r="CB53" s="9">
        <f t="shared" si="3"/>
        <v>3</v>
      </c>
      <c r="CC53" s="9">
        <f t="shared" si="4"/>
        <v>1</v>
      </c>
      <c r="CD53" s="9">
        <f t="shared" si="5"/>
        <v>1</v>
      </c>
      <c r="CE53" s="9">
        <f t="shared" si="6"/>
        <v>0.5</v>
      </c>
      <c r="CF53" s="9">
        <f t="shared" si="7"/>
        <v>0.5</v>
      </c>
      <c r="CG53" s="9">
        <f t="shared" si="8"/>
        <v>0.5</v>
      </c>
      <c r="CH53" s="9">
        <f t="shared" si="9"/>
        <v>0</v>
      </c>
      <c r="CI53" s="9">
        <f t="shared" si="10"/>
        <v>1</v>
      </c>
    </row>
    <row r="54" spans="1:87" ht="41.4" x14ac:dyDescent="0.3">
      <c r="A54" s="9">
        <v>53</v>
      </c>
      <c r="B54" s="2" t="s">
        <v>217</v>
      </c>
      <c r="C54" s="2" t="s">
        <v>218</v>
      </c>
      <c r="D54" s="2">
        <v>2018</v>
      </c>
      <c r="E54" s="2" t="s">
        <v>137</v>
      </c>
      <c r="F54" s="2" t="s">
        <v>176</v>
      </c>
      <c r="G54" s="2" t="s">
        <v>72</v>
      </c>
      <c r="H54" s="2" t="s">
        <v>219</v>
      </c>
      <c r="I54" s="2"/>
      <c r="J54" s="2" t="s">
        <v>75</v>
      </c>
      <c r="K54" s="2">
        <v>10</v>
      </c>
      <c r="L54" s="2" t="s">
        <v>150</v>
      </c>
      <c r="M54" s="2" t="s">
        <v>220</v>
      </c>
      <c r="N54" s="2" t="s">
        <v>221</v>
      </c>
      <c r="O54" s="2" t="s">
        <v>81</v>
      </c>
      <c r="P54" s="2" t="s">
        <v>82</v>
      </c>
      <c r="Q54" s="2" t="s">
        <v>83</v>
      </c>
      <c r="R54" s="2" t="s">
        <v>225</v>
      </c>
      <c r="S54" s="2" t="s">
        <v>246</v>
      </c>
      <c r="T54" s="2" t="s">
        <v>237</v>
      </c>
      <c r="U54" s="2" t="str">
        <f t="shared" si="0"/>
        <v>DB information</v>
      </c>
      <c r="V54" s="2" t="s">
        <v>256</v>
      </c>
      <c r="W54" s="2" t="s">
        <v>257</v>
      </c>
      <c r="X54" s="2"/>
      <c r="Y54" s="2"/>
      <c r="Z54" s="2"/>
      <c r="AA54" s="2" t="s">
        <v>245</v>
      </c>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t="s">
        <v>200</v>
      </c>
      <c r="BI54" s="2"/>
      <c r="BJ54" s="2" t="s">
        <v>238</v>
      </c>
      <c r="BK54" s="2" t="s">
        <v>201</v>
      </c>
      <c r="BL54" s="2">
        <v>0.7</v>
      </c>
      <c r="BM54" s="2">
        <v>0.05</v>
      </c>
      <c r="BN54" s="2" t="s">
        <v>227</v>
      </c>
      <c r="BO54" s="2"/>
      <c r="BP54" s="2"/>
      <c r="BQ54" s="2"/>
      <c r="BR54" s="2" t="s">
        <v>239</v>
      </c>
      <c r="BS54" s="2" t="s">
        <v>238</v>
      </c>
      <c r="BT54" s="2"/>
      <c r="BU54" s="2"/>
      <c r="BV54" s="2"/>
      <c r="BZ54" s="10">
        <f t="shared" si="1"/>
        <v>0.53846153846153844</v>
      </c>
      <c r="CA54" s="10">
        <f t="shared" si="2"/>
        <v>0.68421052631578949</v>
      </c>
      <c r="CB54" s="9">
        <f t="shared" si="3"/>
        <v>3</v>
      </c>
      <c r="CC54" s="9">
        <f t="shared" si="4"/>
        <v>1</v>
      </c>
      <c r="CD54" s="9">
        <f t="shared" si="5"/>
        <v>0</v>
      </c>
      <c r="CE54" s="9">
        <f t="shared" si="6"/>
        <v>0.5</v>
      </c>
      <c r="CF54" s="9">
        <f t="shared" si="7"/>
        <v>0.5</v>
      </c>
      <c r="CG54" s="9">
        <f t="shared" si="8"/>
        <v>0.5</v>
      </c>
      <c r="CH54" s="9">
        <f t="shared" si="9"/>
        <v>0</v>
      </c>
      <c r="CI54" s="9">
        <f t="shared" si="10"/>
        <v>1</v>
      </c>
    </row>
    <row r="55" spans="1:87" ht="41.4" x14ac:dyDescent="0.3">
      <c r="A55" s="9">
        <v>54</v>
      </c>
      <c r="B55" s="2" t="s">
        <v>217</v>
      </c>
      <c r="C55" s="2" t="s">
        <v>218</v>
      </c>
      <c r="D55" s="2">
        <v>2018</v>
      </c>
      <c r="E55" s="2" t="s">
        <v>137</v>
      </c>
      <c r="F55" s="2" t="s">
        <v>176</v>
      </c>
      <c r="G55" s="2" t="s">
        <v>72</v>
      </c>
      <c r="H55" s="2" t="s">
        <v>219</v>
      </c>
      <c r="I55" s="2"/>
      <c r="J55" s="2" t="s">
        <v>75</v>
      </c>
      <c r="K55" s="2">
        <v>10</v>
      </c>
      <c r="L55" s="2" t="s">
        <v>150</v>
      </c>
      <c r="M55" s="2" t="s">
        <v>228</v>
      </c>
      <c r="N55" s="2" t="s">
        <v>229</v>
      </c>
      <c r="O55" s="2" t="s">
        <v>81</v>
      </c>
      <c r="P55" s="2" t="s">
        <v>82</v>
      </c>
      <c r="Q55" s="2" t="s">
        <v>83</v>
      </c>
      <c r="R55" s="2" t="s">
        <v>225</v>
      </c>
      <c r="S55" s="2" t="s">
        <v>246</v>
      </c>
      <c r="T55" s="2" t="s">
        <v>237</v>
      </c>
      <c r="U55" s="2" t="str">
        <f t="shared" si="0"/>
        <v>DB information</v>
      </c>
      <c r="V55" s="2" t="s">
        <v>258</v>
      </c>
      <c r="W55" s="2" t="s">
        <v>259</v>
      </c>
      <c r="X55" s="2"/>
      <c r="Y55" s="2"/>
      <c r="Z55" s="2"/>
      <c r="AA55" s="2" t="s">
        <v>245</v>
      </c>
      <c r="AB55" s="2"/>
      <c r="AC55" s="2"/>
      <c r="AD55" s="2"/>
      <c r="AE55" s="2"/>
      <c r="AF55" s="2"/>
      <c r="AG55" s="2"/>
      <c r="AH55" s="2"/>
      <c r="AI55" s="2"/>
      <c r="AJ55" s="2"/>
      <c r="AK55" s="2"/>
      <c r="AL55" s="2"/>
      <c r="AM55" s="2"/>
      <c r="AN55" s="2"/>
      <c r="AO55" s="2"/>
      <c r="AP55" s="2"/>
      <c r="AQ55" s="2" t="s">
        <v>249</v>
      </c>
      <c r="AR55" s="2"/>
      <c r="AS55" s="2"/>
      <c r="AT55" s="2"/>
      <c r="AU55" s="2"/>
      <c r="AV55" s="2"/>
      <c r="AW55" s="2"/>
      <c r="AX55" s="2"/>
      <c r="AY55" s="2"/>
      <c r="AZ55" s="2"/>
      <c r="BA55" s="2"/>
      <c r="BB55" s="2"/>
      <c r="BC55" s="2"/>
      <c r="BD55" s="2"/>
      <c r="BE55" s="2"/>
      <c r="BF55" s="2"/>
      <c r="BG55" s="2"/>
      <c r="BH55" s="2" t="s">
        <v>200</v>
      </c>
      <c r="BI55" s="2"/>
      <c r="BJ55" s="2" t="s">
        <v>238</v>
      </c>
      <c r="BK55" s="2" t="s">
        <v>201</v>
      </c>
      <c r="BL55" s="2">
        <v>0.72</v>
      </c>
      <c r="BM55" s="2">
        <v>0.05</v>
      </c>
      <c r="BN55" s="2" t="s">
        <v>227</v>
      </c>
      <c r="BO55" s="2"/>
      <c r="BP55" s="2"/>
      <c r="BQ55" s="2"/>
      <c r="BR55" s="2" t="s">
        <v>239</v>
      </c>
      <c r="BS55" s="2" t="s">
        <v>238</v>
      </c>
      <c r="BT55" s="2"/>
      <c r="BU55" s="2"/>
      <c r="BV55" s="2"/>
      <c r="BZ55" s="10">
        <f t="shared" si="1"/>
        <v>0.53846153846153844</v>
      </c>
      <c r="CA55" s="10">
        <f t="shared" si="2"/>
        <v>0.68421052631578949</v>
      </c>
      <c r="CB55" s="9">
        <f t="shared" si="3"/>
        <v>3</v>
      </c>
      <c r="CC55" s="9">
        <f t="shared" si="4"/>
        <v>1</v>
      </c>
      <c r="CD55" s="9">
        <f t="shared" si="5"/>
        <v>0</v>
      </c>
      <c r="CE55" s="9">
        <f t="shared" si="6"/>
        <v>0.5</v>
      </c>
      <c r="CF55" s="9">
        <f t="shared" si="7"/>
        <v>0.5</v>
      </c>
      <c r="CG55" s="9">
        <f t="shared" si="8"/>
        <v>0.5</v>
      </c>
      <c r="CH55" s="9">
        <f t="shared" si="9"/>
        <v>0</v>
      </c>
      <c r="CI55" s="9">
        <f t="shared" si="10"/>
        <v>1</v>
      </c>
    </row>
    <row r="56" spans="1:87" ht="41.4" x14ac:dyDescent="0.3">
      <c r="A56" s="9">
        <v>55</v>
      </c>
      <c r="B56" s="2" t="s">
        <v>217</v>
      </c>
      <c r="C56" s="2" t="s">
        <v>218</v>
      </c>
      <c r="D56" s="2">
        <v>2018</v>
      </c>
      <c r="E56" s="2" t="s">
        <v>137</v>
      </c>
      <c r="F56" s="2" t="s">
        <v>176</v>
      </c>
      <c r="G56" s="2" t="s">
        <v>72</v>
      </c>
      <c r="H56" s="2" t="s">
        <v>219</v>
      </c>
      <c r="I56" s="2"/>
      <c r="J56" s="2" t="s">
        <v>75</v>
      </c>
      <c r="K56" s="2">
        <v>10</v>
      </c>
      <c r="L56" s="2" t="s">
        <v>150</v>
      </c>
      <c r="M56" s="2" t="s">
        <v>231</v>
      </c>
      <c r="N56" s="2" t="s">
        <v>232</v>
      </c>
      <c r="O56" s="2" t="s">
        <v>81</v>
      </c>
      <c r="P56" s="2" t="s">
        <v>82</v>
      </c>
      <c r="Q56" s="2" t="s">
        <v>83</v>
      </c>
      <c r="R56" s="2" t="s">
        <v>225</v>
      </c>
      <c r="S56" s="2" t="s">
        <v>246</v>
      </c>
      <c r="T56" s="2" t="s">
        <v>237</v>
      </c>
      <c r="U56" s="2" t="str">
        <f t="shared" si="0"/>
        <v>DB information</v>
      </c>
      <c r="V56" s="2" t="s">
        <v>260</v>
      </c>
      <c r="W56" s="2" t="s">
        <v>261</v>
      </c>
      <c r="X56" s="2"/>
      <c r="Y56" s="2"/>
      <c r="Z56" s="2"/>
      <c r="AA56" s="2" t="s">
        <v>245</v>
      </c>
      <c r="AB56" s="2"/>
      <c r="AC56" s="2"/>
      <c r="AD56" s="2"/>
      <c r="AE56" s="2"/>
      <c r="AF56" s="2"/>
      <c r="AG56" s="2"/>
      <c r="AH56" s="2"/>
      <c r="AI56" s="2"/>
      <c r="AJ56" s="2"/>
      <c r="AK56" s="2"/>
      <c r="AL56" s="2"/>
      <c r="AM56" s="2"/>
      <c r="AN56" s="2"/>
      <c r="AO56" s="2"/>
      <c r="AP56" s="2"/>
      <c r="AQ56" s="2"/>
      <c r="AR56" s="2" t="s">
        <v>252</v>
      </c>
      <c r="AS56" s="2"/>
      <c r="AT56" s="2"/>
      <c r="AU56" s="2"/>
      <c r="AV56" s="2"/>
      <c r="AW56" s="2"/>
      <c r="AX56" s="2"/>
      <c r="AY56" s="2"/>
      <c r="AZ56" s="2"/>
      <c r="BA56" s="2"/>
      <c r="BB56" s="2"/>
      <c r="BC56" s="2"/>
      <c r="BD56" s="2"/>
      <c r="BE56" s="2"/>
      <c r="BF56" s="2"/>
      <c r="BG56" s="2"/>
      <c r="BH56" s="2" t="s">
        <v>200</v>
      </c>
      <c r="BI56" s="2"/>
      <c r="BJ56" s="2" t="s">
        <v>238</v>
      </c>
      <c r="BK56" s="2" t="s">
        <v>201</v>
      </c>
      <c r="BL56" s="2">
        <v>0.72</v>
      </c>
      <c r="BM56" s="2">
        <v>0.05</v>
      </c>
      <c r="BN56" s="2" t="s">
        <v>227</v>
      </c>
      <c r="BO56" s="2"/>
      <c r="BP56" s="2"/>
      <c r="BQ56" s="2"/>
      <c r="BR56" s="2" t="s">
        <v>239</v>
      </c>
      <c r="BS56" s="2" t="s">
        <v>238</v>
      </c>
      <c r="BT56" s="2"/>
      <c r="BU56" s="2"/>
      <c r="BV56" s="2"/>
      <c r="BZ56" s="10">
        <f t="shared" si="1"/>
        <v>0.53846153846153844</v>
      </c>
      <c r="CA56" s="10">
        <f t="shared" si="2"/>
        <v>0.68421052631578949</v>
      </c>
      <c r="CB56" s="9">
        <f t="shared" si="3"/>
        <v>3</v>
      </c>
      <c r="CC56" s="9">
        <f t="shared" si="4"/>
        <v>1</v>
      </c>
      <c r="CD56" s="9">
        <f t="shared" si="5"/>
        <v>0</v>
      </c>
      <c r="CE56" s="9">
        <f t="shared" si="6"/>
        <v>0.5</v>
      </c>
      <c r="CF56" s="9">
        <f t="shared" si="7"/>
        <v>0.5</v>
      </c>
      <c r="CG56" s="9">
        <f t="shared" si="8"/>
        <v>0.5</v>
      </c>
      <c r="CH56" s="9">
        <f t="shared" si="9"/>
        <v>0</v>
      </c>
      <c r="CI56" s="9">
        <f t="shared" si="10"/>
        <v>1</v>
      </c>
    </row>
    <row r="57" spans="1:87" ht="41.4" x14ac:dyDescent="0.3">
      <c r="A57" s="9">
        <v>56</v>
      </c>
      <c r="B57" s="2" t="s">
        <v>217</v>
      </c>
      <c r="C57" s="2" t="s">
        <v>218</v>
      </c>
      <c r="D57" s="2">
        <v>2018</v>
      </c>
      <c r="E57" s="2" t="s">
        <v>137</v>
      </c>
      <c r="F57" s="2" t="s">
        <v>176</v>
      </c>
      <c r="G57" s="2" t="s">
        <v>72</v>
      </c>
      <c r="H57" s="2" t="s">
        <v>219</v>
      </c>
      <c r="I57" s="2"/>
      <c r="J57" s="2" t="s">
        <v>75</v>
      </c>
      <c r="K57" s="2">
        <v>10</v>
      </c>
      <c r="L57" s="2" t="s">
        <v>150</v>
      </c>
      <c r="M57" s="2" t="s">
        <v>234</v>
      </c>
      <c r="N57" s="2" t="s">
        <v>235</v>
      </c>
      <c r="O57" s="2" t="s">
        <v>81</v>
      </c>
      <c r="P57" s="2" t="s">
        <v>82</v>
      </c>
      <c r="Q57" s="2" t="s">
        <v>83</v>
      </c>
      <c r="R57" s="2" t="s">
        <v>225</v>
      </c>
      <c r="S57" s="2" t="s">
        <v>246</v>
      </c>
      <c r="T57" s="2" t="s">
        <v>237</v>
      </c>
      <c r="U57" s="2" t="str">
        <f t="shared" si="0"/>
        <v>DB information</v>
      </c>
      <c r="V57" s="2" t="s">
        <v>262</v>
      </c>
      <c r="W57" s="2" t="s">
        <v>263</v>
      </c>
      <c r="X57" s="2"/>
      <c r="Y57" s="2"/>
      <c r="Z57" s="2"/>
      <c r="AA57" s="2" t="s">
        <v>245</v>
      </c>
      <c r="AB57" s="2"/>
      <c r="AC57" s="2"/>
      <c r="AD57" s="2"/>
      <c r="AE57" s="2"/>
      <c r="AF57" s="2" t="s">
        <v>255</v>
      </c>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t="s">
        <v>200</v>
      </c>
      <c r="BI57" s="2"/>
      <c r="BJ57" s="2" t="s">
        <v>238</v>
      </c>
      <c r="BK57" s="2" t="s">
        <v>201</v>
      </c>
      <c r="BL57" s="2">
        <v>0.99</v>
      </c>
      <c r="BM57" s="2">
        <v>0.01</v>
      </c>
      <c r="BN57" s="2" t="s">
        <v>227</v>
      </c>
      <c r="BO57" s="2"/>
      <c r="BP57" s="2"/>
      <c r="BQ57" s="2"/>
      <c r="BR57" s="2" t="s">
        <v>239</v>
      </c>
      <c r="BS57" s="2" t="s">
        <v>238</v>
      </c>
      <c r="BT57" s="2"/>
      <c r="BU57" s="2"/>
      <c r="BV57" s="2"/>
      <c r="BZ57" s="10">
        <f t="shared" si="1"/>
        <v>0.53846153846153844</v>
      </c>
      <c r="CA57" s="10">
        <f t="shared" si="2"/>
        <v>0.68421052631578949</v>
      </c>
      <c r="CB57" s="9">
        <f t="shared" si="3"/>
        <v>3</v>
      </c>
      <c r="CC57" s="9">
        <f t="shared" si="4"/>
        <v>1</v>
      </c>
      <c r="CD57" s="9">
        <f t="shared" si="5"/>
        <v>0</v>
      </c>
      <c r="CE57" s="9">
        <f t="shared" si="6"/>
        <v>0.5</v>
      </c>
      <c r="CF57" s="9">
        <f t="shared" si="7"/>
        <v>0.5</v>
      </c>
      <c r="CG57" s="9">
        <f t="shared" si="8"/>
        <v>0.5</v>
      </c>
      <c r="CH57" s="9">
        <f t="shared" si="9"/>
        <v>0</v>
      </c>
      <c r="CI57" s="9">
        <f t="shared" si="10"/>
        <v>1</v>
      </c>
    </row>
    <row r="58" spans="1:87" ht="41.4" x14ac:dyDescent="0.3">
      <c r="A58" s="9">
        <v>57</v>
      </c>
      <c r="B58" s="2" t="s">
        <v>217</v>
      </c>
      <c r="C58" s="2" t="s">
        <v>218</v>
      </c>
      <c r="D58" s="2">
        <v>2018</v>
      </c>
      <c r="E58" s="2" t="s">
        <v>137</v>
      </c>
      <c r="F58" s="2" t="s">
        <v>176</v>
      </c>
      <c r="G58" s="2" t="s">
        <v>72</v>
      </c>
      <c r="H58" s="2" t="s">
        <v>219</v>
      </c>
      <c r="I58" s="2"/>
      <c r="J58" s="2" t="s">
        <v>75</v>
      </c>
      <c r="K58" s="2">
        <v>10</v>
      </c>
      <c r="L58" s="2" t="s">
        <v>150</v>
      </c>
      <c r="M58" s="2" t="s">
        <v>220</v>
      </c>
      <c r="N58" s="2" t="s">
        <v>221</v>
      </c>
      <c r="O58" s="2" t="s">
        <v>81</v>
      </c>
      <c r="P58" s="2" t="s">
        <v>82</v>
      </c>
      <c r="Q58" s="2" t="s">
        <v>83</v>
      </c>
      <c r="R58" s="2" t="s">
        <v>225</v>
      </c>
      <c r="S58" s="2" t="s">
        <v>246</v>
      </c>
      <c r="T58" s="2" t="s">
        <v>242</v>
      </c>
      <c r="U58" s="2" t="str">
        <f t="shared" si="0"/>
        <v>DB information</v>
      </c>
      <c r="V58" s="2" t="s">
        <v>264</v>
      </c>
      <c r="W58" s="2" t="s">
        <v>265</v>
      </c>
      <c r="X58" s="2"/>
      <c r="Y58" s="2"/>
      <c r="Z58" s="2"/>
      <c r="AA58" s="2" t="s">
        <v>245</v>
      </c>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t="s">
        <v>200</v>
      </c>
      <c r="BI58" s="2"/>
      <c r="BJ58" s="2" t="s">
        <v>238</v>
      </c>
      <c r="BK58" s="2" t="s">
        <v>201</v>
      </c>
      <c r="BL58" s="2">
        <v>0.83</v>
      </c>
      <c r="BM58" s="2">
        <v>0.04</v>
      </c>
      <c r="BN58" s="2" t="s">
        <v>227</v>
      </c>
      <c r="BO58" s="2"/>
      <c r="BP58" s="2"/>
      <c r="BQ58" s="2"/>
      <c r="BR58" s="2" t="s">
        <v>239</v>
      </c>
      <c r="BS58" s="2" t="s">
        <v>238</v>
      </c>
      <c r="BT58" s="2"/>
      <c r="BU58" s="2"/>
      <c r="BV58" s="2"/>
      <c r="BZ58" s="10">
        <f t="shared" si="1"/>
        <v>0.53846153846153844</v>
      </c>
      <c r="CA58" s="10">
        <f t="shared" si="2"/>
        <v>0.68421052631578949</v>
      </c>
      <c r="CB58" s="9">
        <f t="shared" si="3"/>
        <v>3</v>
      </c>
      <c r="CC58" s="9">
        <f t="shared" si="4"/>
        <v>1</v>
      </c>
      <c r="CD58" s="9">
        <f t="shared" si="5"/>
        <v>0</v>
      </c>
      <c r="CE58" s="9">
        <f t="shared" si="6"/>
        <v>0.5</v>
      </c>
      <c r="CF58" s="9">
        <f t="shared" si="7"/>
        <v>0.5</v>
      </c>
      <c r="CG58" s="9">
        <f t="shared" si="8"/>
        <v>0.5</v>
      </c>
      <c r="CH58" s="9">
        <f t="shared" si="9"/>
        <v>0</v>
      </c>
      <c r="CI58" s="9">
        <f t="shared" si="10"/>
        <v>1</v>
      </c>
    </row>
    <row r="59" spans="1:87" ht="41.4" x14ac:dyDescent="0.3">
      <c r="A59" s="9">
        <v>58</v>
      </c>
      <c r="B59" s="2" t="s">
        <v>217</v>
      </c>
      <c r="C59" s="2" t="s">
        <v>218</v>
      </c>
      <c r="D59" s="2">
        <v>2018</v>
      </c>
      <c r="E59" s="2" t="s">
        <v>137</v>
      </c>
      <c r="F59" s="2" t="s">
        <v>176</v>
      </c>
      <c r="G59" s="2" t="s">
        <v>72</v>
      </c>
      <c r="H59" s="2" t="s">
        <v>219</v>
      </c>
      <c r="I59" s="2"/>
      <c r="J59" s="2" t="s">
        <v>75</v>
      </c>
      <c r="K59" s="2">
        <v>10</v>
      </c>
      <c r="L59" s="2" t="s">
        <v>150</v>
      </c>
      <c r="M59" s="2" t="s">
        <v>228</v>
      </c>
      <c r="N59" s="2" t="s">
        <v>229</v>
      </c>
      <c r="O59" s="2" t="s">
        <v>81</v>
      </c>
      <c r="P59" s="2" t="s">
        <v>82</v>
      </c>
      <c r="Q59" s="2" t="s">
        <v>83</v>
      </c>
      <c r="R59" s="2" t="s">
        <v>225</v>
      </c>
      <c r="S59" s="2" t="s">
        <v>246</v>
      </c>
      <c r="T59" s="2" t="s">
        <v>242</v>
      </c>
      <c r="U59" s="2" t="str">
        <f t="shared" si="0"/>
        <v>DB information</v>
      </c>
      <c r="V59" s="2" t="s">
        <v>266</v>
      </c>
      <c r="W59" s="2" t="s">
        <v>267</v>
      </c>
      <c r="X59" s="2"/>
      <c r="Y59" s="2"/>
      <c r="Z59" s="2"/>
      <c r="AA59" s="2" t="s">
        <v>245</v>
      </c>
      <c r="AB59" s="2"/>
      <c r="AC59" s="2"/>
      <c r="AD59" s="2"/>
      <c r="AE59" s="2"/>
      <c r="AF59" s="2"/>
      <c r="AG59" s="2"/>
      <c r="AH59" s="2"/>
      <c r="AI59" s="2"/>
      <c r="AJ59" s="2"/>
      <c r="AK59" s="2"/>
      <c r="AL59" s="2"/>
      <c r="AM59" s="2"/>
      <c r="AN59" s="2"/>
      <c r="AO59" s="2"/>
      <c r="AP59" s="2"/>
      <c r="AQ59" s="2" t="s">
        <v>249</v>
      </c>
      <c r="AR59" s="2"/>
      <c r="AS59" s="2"/>
      <c r="AT59" s="2"/>
      <c r="AU59" s="2"/>
      <c r="AV59" s="2"/>
      <c r="AW59" s="2"/>
      <c r="AX59" s="2"/>
      <c r="AY59" s="2"/>
      <c r="AZ59" s="2"/>
      <c r="BA59" s="2"/>
      <c r="BB59" s="2"/>
      <c r="BC59" s="2"/>
      <c r="BD59" s="2"/>
      <c r="BE59" s="2"/>
      <c r="BF59" s="2"/>
      <c r="BG59" s="2"/>
      <c r="BH59" s="2" t="s">
        <v>200</v>
      </c>
      <c r="BI59" s="2"/>
      <c r="BJ59" s="2" t="s">
        <v>238</v>
      </c>
      <c r="BK59" s="2" t="s">
        <v>201</v>
      </c>
      <c r="BL59" s="2">
        <v>0.83</v>
      </c>
      <c r="BM59" s="2">
        <v>0.04</v>
      </c>
      <c r="BN59" s="2" t="s">
        <v>227</v>
      </c>
      <c r="BO59" s="2"/>
      <c r="BP59" s="2"/>
      <c r="BQ59" s="2"/>
      <c r="BR59" s="2" t="s">
        <v>239</v>
      </c>
      <c r="BS59" s="2" t="s">
        <v>238</v>
      </c>
      <c r="BT59" s="2"/>
      <c r="BU59" s="2"/>
      <c r="BV59" s="2"/>
      <c r="BZ59" s="10">
        <f t="shared" si="1"/>
        <v>0.53846153846153844</v>
      </c>
      <c r="CA59" s="10">
        <f t="shared" si="2"/>
        <v>0.68421052631578949</v>
      </c>
      <c r="CB59" s="9">
        <f t="shared" si="3"/>
        <v>3</v>
      </c>
      <c r="CC59" s="9">
        <f t="shared" si="4"/>
        <v>1</v>
      </c>
      <c r="CD59" s="9">
        <f t="shared" si="5"/>
        <v>0</v>
      </c>
      <c r="CE59" s="9">
        <f t="shared" si="6"/>
        <v>0.5</v>
      </c>
      <c r="CF59" s="9">
        <f t="shared" si="7"/>
        <v>0.5</v>
      </c>
      <c r="CG59" s="9">
        <f t="shared" si="8"/>
        <v>0.5</v>
      </c>
      <c r="CH59" s="9">
        <f t="shared" si="9"/>
        <v>0</v>
      </c>
      <c r="CI59" s="9">
        <f t="shared" si="10"/>
        <v>1</v>
      </c>
    </row>
    <row r="60" spans="1:87" ht="41.4" x14ac:dyDescent="0.3">
      <c r="A60" s="9">
        <v>59</v>
      </c>
      <c r="B60" s="2" t="s">
        <v>217</v>
      </c>
      <c r="C60" s="2" t="s">
        <v>218</v>
      </c>
      <c r="D60" s="2">
        <v>2018</v>
      </c>
      <c r="E60" s="2" t="s">
        <v>137</v>
      </c>
      <c r="F60" s="2" t="s">
        <v>176</v>
      </c>
      <c r="G60" s="2" t="s">
        <v>72</v>
      </c>
      <c r="H60" s="2" t="s">
        <v>219</v>
      </c>
      <c r="I60" s="2"/>
      <c r="J60" s="2" t="s">
        <v>75</v>
      </c>
      <c r="K60" s="2">
        <v>10</v>
      </c>
      <c r="L60" s="2" t="s">
        <v>150</v>
      </c>
      <c r="M60" s="2" t="s">
        <v>231</v>
      </c>
      <c r="N60" s="2" t="s">
        <v>232</v>
      </c>
      <c r="O60" s="2" t="s">
        <v>81</v>
      </c>
      <c r="P60" s="2" t="s">
        <v>82</v>
      </c>
      <c r="Q60" s="2" t="s">
        <v>83</v>
      </c>
      <c r="R60" s="2" t="s">
        <v>225</v>
      </c>
      <c r="S60" s="2" t="s">
        <v>246</v>
      </c>
      <c r="T60" s="2" t="s">
        <v>242</v>
      </c>
      <c r="U60" s="2" t="str">
        <f t="shared" si="0"/>
        <v>DB information</v>
      </c>
      <c r="V60" s="2" t="s">
        <v>268</v>
      </c>
      <c r="W60" s="2" t="s">
        <v>269</v>
      </c>
      <c r="X60" s="2"/>
      <c r="Y60" s="2"/>
      <c r="Z60" s="2"/>
      <c r="AA60" s="2" t="s">
        <v>245</v>
      </c>
      <c r="AB60" s="2"/>
      <c r="AC60" s="2"/>
      <c r="AD60" s="2"/>
      <c r="AE60" s="2"/>
      <c r="AF60" s="2"/>
      <c r="AG60" s="2"/>
      <c r="AH60" s="2"/>
      <c r="AI60" s="2"/>
      <c r="AJ60" s="2"/>
      <c r="AK60" s="2"/>
      <c r="AL60" s="2"/>
      <c r="AM60" s="2"/>
      <c r="AN60" s="2"/>
      <c r="AO60" s="2"/>
      <c r="AP60" s="2"/>
      <c r="AQ60" s="2"/>
      <c r="AR60" s="2" t="s">
        <v>252</v>
      </c>
      <c r="AS60" s="2"/>
      <c r="AT60" s="2"/>
      <c r="AU60" s="2"/>
      <c r="AV60" s="2"/>
      <c r="AW60" s="2"/>
      <c r="AX60" s="2"/>
      <c r="AY60" s="2"/>
      <c r="AZ60" s="2"/>
      <c r="BA60" s="2"/>
      <c r="BB60" s="2"/>
      <c r="BC60" s="2"/>
      <c r="BD60" s="2"/>
      <c r="BE60" s="2"/>
      <c r="BF60" s="2"/>
      <c r="BG60" s="2"/>
      <c r="BH60" s="2" t="s">
        <v>200</v>
      </c>
      <c r="BI60" s="2"/>
      <c r="BJ60" s="2" t="s">
        <v>238</v>
      </c>
      <c r="BK60" s="2" t="s">
        <v>201</v>
      </c>
      <c r="BL60" s="2">
        <v>0.83</v>
      </c>
      <c r="BM60" s="2">
        <v>0.04</v>
      </c>
      <c r="BN60" s="2" t="s">
        <v>227</v>
      </c>
      <c r="BO60" s="2"/>
      <c r="BP60" s="2"/>
      <c r="BQ60" s="2"/>
      <c r="BR60" s="2" t="s">
        <v>239</v>
      </c>
      <c r="BS60" s="2" t="s">
        <v>238</v>
      </c>
      <c r="BT60" s="2"/>
      <c r="BU60" s="2"/>
      <c r="BV60" s="2"/>
      <c r="BZ60" s="10">
        <f t="shared" si="1"/>
        <v>0.53846153846153844</v>
      </c>
      <c r="CA60" s="10">
        <f t="shared" si="2"/>
        <v>0.68421052631578949</v>
      </c>
      <c r="CB60" s="9">
        <f t="shared" si="3"/>
        <v>3</v>
      </c>
      <c r="CC60" s="9">
        <f t="shared" si="4"/>
        <v>1</v>
      </c>
      <c r="CD60" s="9">
        <f t="shared" si="5"/>
        <v>0</v>
      </c>
      <c r="CE60" s="9">
        <f t="shared" si="6"/>
        <v>0.5</v>
      </c>
      <c r="CF60" s="9">
        <f t="shared" si="7"/>
        <v>0.5</v>
      </c>
      <c r="CG60" s="9">
        <f t="shared" si="8"/>
        <v>0.5</v>
      </c>
      <c r="CH60" s="9">
        <f t="shared" si="9"/>
        <v>0</v>
      </c>
      <c r="CI60" s="9">
        <f t="shared" si="10"/>
        <v>1</v>
      </c>
    </row>
    <row r="61" spans="1:87" ht="41.4" x14ac:dyDescent="0.3">
      <c r="A61" s="9">
        <v>60</v>
      </c>
      <c r="B61" s="2" t="s">
        <v>217</v>
      </c>
      <c r="C61" s="2" t="s">
        <v>218</v>
      </c>
      <c r="D61" s="2">
        <v>2018</v>
      </c>
      <c r="E61" s="2" t="s">
        <v>137</v>
      </c>
      <c r="F61" s="2" t="s">
        <v>176</v>
      </c>
      <c r="G61" s="2" t="s">
        <v>72</v>
      </c>
      <c r="H61" s="2" t="s">
        <v>219</v>
      </c>
      <c r="I61" s="2"/>
      <c r="J61" s="2" t="s">
        <v>75</v>
      </c>
      <c r="K61" s="2">
        <v>10</v>
      </c>
      <c r="L61" s="2" t="s">
        <v>150</v>
      </c>
      <c r="M61" s="2" t="s">
        <v>234</v>
      </c>
      <c r="N61" s="2" t="s">
        <v>235</v>
      </c>
      <c r="O61" s="2" t="s">
        <v>81</v>
      </c>
      <c r="P61" s="2" t="s">
        <v>82</v>
      </c>
      <c r="Q61" s="2" t="s">
        <v>83</v>
      </c>
      <c r="R61" s="2" t="s">
        <v>225</v>
      </c>
      <c r="S61" s="2" t="s">
        <v>246</v>
      </c>
      <c r="T61" s="2" t="s">
        <v>242</v>
      </c>
      <c r="U61" s="2" t="str">
        <f t="shared" si="0"/>
        <v>DB information</v>
      </c>
      <c r="V61" s="2" t="s">
        <v>270</v>
      </c>
      <c r="W61" s="2" t="s">
        <v>271</v>
      </c>
      <c r="X61" s="2"/>
      <c r="Y61" s="2"/>
      <c r="Z61" s="2"/>
      <c r="AA61" s="2" t="s">
        <v>245</v>
      </c>
      <c r="AB61" s="2"/>
      <c r="AC61" s="2"/>
      <c r="AD61" s="2"/>
      <c r="AE61" s="2"/>
      <c r="AF61" s="2" t="s">
        <v>255</v>
      </c>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t="s">
        <v>200</v>
      </c>
      <c r="BI61" s="2"/>
      <c r="BJ61" s="2" t="s">
        <v>238</v>
      </c>
      <c r="BK61" s="2" t="s">
        <v>201</v>
      </c>
      <c r="BL61" s="2">
        <v>0.97</v>
      </c>
      <c r="BM61" s="2">
        <v>0.02</v>
      </c>
      <c r="BN61" s="2" t="s">
        <v>227</v>
      </c>
      <c r="BO61" s="2"/>
      <c r="BP61" s="2"/>
      <c r="BQ61" s="2"/>
      <c r="BR61" s="2" t="s">
        <v>239</v>
      </c>
      <c r="BS61" s="2" t="s">
        <v>238</v>
      </c>
      <c r="BT61" s="2"/>
      <c r="BU61" s="2"/>
      <c r="BV61" s="2"/>
      <c r="BZ61" s="10">
        <f t="shared" si="1"/>
        <v>0.53846153846153844</v>
      </c>
      <c r="CA61" s="10">
        <f t="shared" si="2"/>
        <v>0.68421052631578949</v>
      </c>
      <c r="CB61" s="9">
        <f t="shared" si="3"/>
        <v>3</v>
      </c>
      <c r="CC61" s="9">
        <f t="shared" si="4"/>
        <v>1</v>
      </c>
      <c r="CD61" s="9">
        <f t="shared" si="5"/>
        <v>0</v>
      </c>
      <c r="CE61" s="9">
        <f t="shared" si="6"/>
        <v>0.5</v>
      </c>
      <c r="CF61" s="9">
        <f t="shared" si="7"/>
        <v>0.5</v>
      </c>
      <c r="CG61" s="9">
        <f t="shared" si="8"/>
        <v>0.5</v>
      </c>
      <c r="CH61" s="9">
        <f t="shared" si="9"/>
        <v>0</v>
      </c>
      <c r="CI61" s="9">
        <f t="shared" si="10"/>
        <v>1</v>
      </c>
    </row>
    <row r="62" spans="1:87" ht="27.6" x14ac:dyDescent="0.3">
      <c r="A62" s="9">
        <v>61</v>
      </c>
      <c r="B62" s="2" t="s">
        <v>217</v>
      </c>
      <c r="C62" s="2" t="s">
        <v>218</v>
      </c>
      <c r="D62" s="2">
        <v>2018</v>
      </c>
      <c r="E62" s="2" t="s">
        <v>137</v>
      </c>
      <c r="F62" s="2" t="s">
        <v>176</v>
      </c>
      <c r="G62" s="2" t="s">
        <v>72</v>
      </c>
      <c r="H62" s="2" t="s">
        <v>219</v>
      </c>
      <c r="I62" s="2"/>
      <c r="J62" s="2" t="s">
        <v>95</v>
      </c>
      <c r="K62" s="2">
        <v>1500</v>
      </c>
      <c r="L62" s="2" t="s">
        <v>150</v>
      </c>
      <c r="M62" s="2" t="s">
        <v>220</v>
      </c>
      <c r="N62" s="2" t="s">
        <v>221</v>
      </c>
      <c r="O62" s="2" t="s">
        <v>81</v>
      </c>
      <c r="P62" s="2" t="s">
        <v>82</v>
      </c>
      <c r="Q62" s="2" t="s">
        <v>83</v>
      </c>
      <c r="R62" s="2" t="s">
        <v>225</v>
      </c>
      <c r="S62" s="2" t="s">
        <v>226</v>
      </c>
      <c r="T62" s="2" t="s">
        <v>119</v>
      </c>
      <c r="U62" s="2" t="str">
        <f t="shared" si="0"/>
        <v>DB information</v>
      </c>
      <c r="V62" s="2" t="s">
        <v>222</v>
      </c>
      <c r="W62" s="2" t="s">
        <v>223</v>
      </c>
      <c r="X62" s="2"/>
      <c r="Y62" s="2"/>
      <c r="Z62" s="2"/>
      <c r="AA62" s="2" t="s">
        <v>224</v>
      </c>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t="s">
        <v>200</v>
      </c>
      <c r="BI62" s="2"/>
      <c r="BJ62" s="2">
        <v>410</v>
      </c>
      <c r="BK62" s="2" t="s">
        <v>201</v>
      </c>
      <c r="BL62" s="2">
        <v>0.66</v>
      </c>
      <c r="BM62" s="2">
        <v>0.05</v>
      </c>
      <c r="BN62" s="2" t="s">
        <v>227</v>
      </c>
      <c r="BO62" s="2"/>
      <c r="BP62" s="2"/>
      <c r="BQ62" s="2"/>
      <c r="BR62" s="2" t="s">
        <v>176</v>
      </c>
      <c r="BS62" s="2">
        <v>638</v>
      </c>
      <c r="BT62" s="2">
        <v>0.35</v>
      </c>
      <c r="BU62" s="2">
        <v>7.0000000000000007E-2</v>
      </c>
      <c r="BV62" s="2" t="s">
        <v>227</v>
      </c>
      <c r="BZ62" s="10">
        <f t="shared" si="1"/>
        <v>0.69230769230769229</v>
      </c>
      <c r="CA62" s="10">
        <f t="shared" si="2"/>
        <v>0.78947368421052633</v>
      </c>
      <c r="CB62" s="9">
        <f t="shared" si="3"/>
        <v>3</v>
      </c>
      <c r="CC62" s="9">
        <f t="shared" si="4"/>
        <v>1</v>
      </c>
      <c r="CD62" s="9">
        <f t="shared" si="5"/>
        <v>1</v>
      </c>
      <c r="CE62" s="9">
        <f t="shared" si="6"/>
        <v>0.5</v>
      </c>
      <c r="CF62" s="9">
        <f t="shared" si="7"/>
        <v>0.5</v>
      </c>
      <c r="CG62" s="9">
        <f t="shared" si="8"/>
        <v>0.5</v>
      </c>
      <c r="CH62" s="9">
        <f t="shared" si="9"/>
        <v>0</v>
      </c>
      <c r="CI62" s="9">
        <f t="shared" si="10"/>
        <v>1</v>
      </c>
    </row>
    <row r="63" spans="1:87" ht="27.6" x14ac:dyDescent="0.3">
      <c r="A63" s="9">
        <v>62</v>
      </c>
      <c r="B63" s="2" t="s">
        <v>217</v>
      </c>
      <c r="C63" s="2" t="s">
        <v>218</v>
      </c>
      <c r="D63" s="2">
        <v>2018</v>
      </c>
      <c r="E63" s="2" t="s">
        <v>137</v>
      </c>
      <c r="F63" s="2" t="s">
        <v>176</v>
      </c>
      <c r="G63" s="2" t="s">
        <v>72</v>
      </c>
      <c r="H63" s="2" t="s">
        <v>219</v>
      </c>
      <c r="I63" s="2"/>
      <c r="J63" s="2" t="s">
        <v>95</v>
      </c>
      <c r="K63" s="2">
        <v>1500</v>
      </c>
      <c r="L63" s="2" t="s">
        <v>150</v>
      </c>
      <c r="M63" s="2" t="s">
        <v>228</v>
      </c>
      <c r="N63" s="2" t="s">
        <v>229</v>
      </c>
      <c r="O63" s="2" t="s">
        <v>81</v>
      </c>
      <c r="P63" s="2" t="s">
        <v>82</v>
      </c>
      <c r="Q63" s="2" t="s">
        <v>83</v>
      </c>
      <c r="R63" s="2" t="s">
        <v>225</v>
      </c>
      <c r="S63" s="2" t="s">
        <v>226</v>
      </c>
      <c r="T63" s="2" t="s">
        <v>119</v>
      </c>
      <c r="U63" s="2" t="str">
        <f t="shared" si="0"/>
        <v>DB information</v>
      </c>
      <c r="V63" s="2" t="s">
        <v>222</v>
      </c>
      <c r="W63" s="2" t="s">
        <v>223</v>
      </c>
      <c r="X63" s="2"/>
      <c r="Y63" s="2"/>
      <c r="Z63" s="2"/>
      <c r="AA63" s="2" t="s">
        <v>224</v>
      </c>
      <c r="AB63" s="2"/>
      <c r="AC63" s="2"/>
      <c r="AD63" s="2"/>
      <c r="AE63" s="2"/>
      <c r="AF63" s="2"/>
      <c r="AG63" s="2"/>
      <c r="AH63" s="2"/>
      <c r="AI63" s="2"/>
      <c r="AJ63" s="2"/>
      <c r="AK63" s="2"/>
      <c r="AL63" s="2"/>
      <c r="AM63" s="2"/>
      <c r="AN63" s="2"/>
      <c r="AO63" s="2"/>
      <c r="AP63" s="2"/>
      <c r="AQ63" s="2" t="s">
        <v>230</v>
      </c>
      <c r="AR63" s="2"/>
      <c r="AS63" s="2"/>
      <c r="AT63" s="2"/>
      <c r="AU63" s="2"/>
      <c r="AV63" s="2"/>
      <c r="AW63" s="2"/>
      <c r="AX63" s="2"/>
      <c r="AY63" s="2"/>
      <c r="AZ63" s="2"/>
      <c r="BA63" s="2"/>
      <c r="BB63" s="2"/>
      <c r="BC63" s="2"/>
      <c r="BD63" s="2"/>
      <c r="BE63" s="2"/>
      <c r="BF63" s="2"/>
      <c r="BG63" s="2"/>
      <c r="BH63" s="2" t="s">
        <v>200</v>
      </c>
      <c r="BI63" s="2"/>
      <c r="BJ63" s="2">
        <v>410</v>
      </c>
      <c r="BK63" s="2" t="s">
        <v>201</v>
      </c>
      <c r="BL63" s="2">
        <v>0.4</v>
      </c>
      <c r="BM63" s="2">
        <v>0.05</v>
      </c>
      <c r="BN63" s="2" t="s">
        <v>227</v>
      </c>
      <c r="BO63" s="2"/>
      <c r="BP63" s="2"/>
      <c r="BQ63" s="2"/>
      <c r="BR63" s="2" t="s">
        <v>176</v>
      </c>
      <c r="BS63" s="2">
        <v>638</v>
      </c>
      <c r="BT63" s="2">
        <v>0.37</v>
      </c>
      <c r="BU63" s="2">
        <v>0.03</v>
      </c>
      <c r="BV63" s="2" t="s">
        <v>227</v>
      </c>
      <c r="BZ63" s="10">
        <f t="shared" si="1"/>
        <v>0.69230769230769229</v>
      </c>
      <c r="CA63" s="10">
        <f t="shared" si="2"/>
        <v>0.78947368421052633</v>
      </c>
      <c r="CB63" s="9">
        <f t="shared" si="3"/>
        <v>3</v>
      </c>
      <c r="CC63" s="9">
        <f t="shared" si="4"/>
        <v>1</v>
      </c>
      <c r="CD63" s="9">
        <f t="shared" si="5"/>
        <v>1</v>
      </c>
      <c r="CE63" s="9">
        <f t="shared" si="6"/>
        <v>0.5</v>
      </c>
      <c r="CF63" s="9">
        <f t="shared" si="7"/>
        <v>0.5</v>
      </c>
      <c r="CG63" s="9">
        <f t="shared" si="8"/>
        <v>0.5</v>
      </c>
      <c r="CH63" s="9">
        <f t="shared" si="9"/>
        <v>0</v>
      </c>
      <c r="CI63" s="9">
        <f t="shared" si="10"/>
        <v>1</v>
      </c>
    </row>
    <row r="64" spans="1:87" ht="27.6" x14ac:dyDescent="0.3">
      <c r="A64" s="9">
        <v>63</v>
      </c>
      <c r="B64" s="2" t="s">
        <v>217</v>
      </c>
      <c r="C64" s="2" t="s">
        <v>218</v>
      </c>
      <c r="D64" s="2">
        <v>2018</v>
      </c>
      <c r="E64" s="2" t="s">
        <v>137</v>
      </c>
      <c r="F64" s="2" t="s">
        <v>176</v>
      </c>
      <c r="G64" s="2" t="s">
        <v>72</v>
      </c>
      <c r="H64" s="2" t="s">
        <v>219</v>
      </c>
      <c r="I64" s="2"/>
      <c r="J64" s="2" t="s">
        <v>95</v>
      </c>
      <c r="K64" s="2">
        <v>1500</v>
      </c>
      <c r="L64" s="2" t="s">
        <v>150</v>
      </c>
      <c r="M64" s="2" t="s">
        <v>231</v>
      </c>
      <c r="N64" s="2" t="s">
        <v>232</v>
      </c>
      <c r="O64" s="2" t="s">
        <v>81</v>
      </c>
      <c r="P64" s="2" t="s">
        <v>82</v>
      </c>
      <c r="Q64" s="2" t="s">
        <v>83</v>
      </c>
      <c r="R64" s="2" t="s">
        <v>225</v>
      </c>
      <c r="S64" s="2" t="s">
        <v>226</v>
      </c>
      <c r="T64" s="2" t="s">
        <v>119</v>
      </c>
      <c r="U64" s="2" t="str">
        <f t="shared" si="0"/>
        <v>DB information</v>
      </c>
      <c r="V64" s="2" t="s">
        <v>222</v>
      </c>
      <c r="W64" s="2" t="s">
        <v>223</v>
      </c>
      <c r="X64" s="2"/>
      <c r="Y64" s="2"/>
      <c r="Z64" s="2"/>
      <c r="AA64" s="2" t="s">
        <v>224</v>
      </c>
      <c r="AB64" s="2"/>
      <c r="AC64" s="2"/>
      <c r="AD64" s="2"/>
      <c r="AE64" s="2"/>
      <c r="AF64" s="2"/>
      <c r="AG64" s="2"/>
      <c r="AH64" s="2"/>
      <c r="AI64" s="2"/>
      <c r="AJ64" s="2"/>
      <c r="AK64" s="2"/>
      <c r="AL64" s="2"/>
      <c r="AM64" s="2"/>
      <c r="AN64" s="2"/>
      <c r="AO64" s="2"/>
      <c r="AP64" s="2"/>
      <c r="AQ64" s="2"/>
      <c r="AR64" s="2" t="s">
        <v>233</v>
      </c>
      <c r="AS64" s="2"/>
      <c r="AT64" s="2"/>
      <c r="AU64" s="2"/>
      <c r="AV64" s="2"/>
      <c r="AW64" s="2"/>
      <c r="AX64" s="2"/>
      <c r="AY64" s="2"/>
      <c r="AZ64" s="2"/>
      <c r="BA64" s="2"/>
      <c r="BB64" s="2"/>
      <c r="BC64" s="2"/>
      <c r="BD64" s="2"/>
      <c r="BE64" s="2"/>
      <c r="BF64" s="2"/>
      <c r="BG64" s="2"/>
      <c r="BH64" s="2" t="s">
        <v>200</v>
      </c>
      <c r="BI64" s="2"/>
      <c r="BJ64" s="2">
        <v>410</v>
      </c>
      <c r="BK64" s="2" t="s">
        <v>201</v>
      </c>
      <c r="BL64" s="2">
        <v>0.64</v>
      </c>
      <c r="BM64" s="2">
        <v>0.06</v>
      </c>
      <c r="BN64" s="2" t="s">
        <v>227</v>
      </c>
      <c r="BO64" s="2"/>
      <c r="BP64" s="2"/>
      <c r="BQ64" s="2"/>
      <c r="BR64" s="2" t="s">
        <v>176</v>
      </c>
      <c r="BS64" s="2">
        <v>638</v>
      </c>
      <c r="BT64" s="2">
        <v>0.31</v>
      </c>
      <c r="BU64" s="2">
        <v>0.06</v>
      </c>
      <c r="BV64" s="2" t="s">
        <v>227</v>
      </c>
      <c r="BZ64" s="10">
        <f t="shared" si="1"/>
        <v>0.69230769230769229</v>
      </c>
      <c r="CA64" s="10">
        <f t="shared" si="2"/>
        <v>0.78947368421052633</v>
      </c>
      <c r="CB64" s="9">
        <f t="shared" si="3"/>
        <v>3</v>
      </c>
      <c r="CC64" s="9">
        <f t="shared" si="4"/>
        <v>1</v>
      </c>
      <c r="CD64" s="9">
        <f t="shared" si="5"/>
        <v>1</v>
      </c>
      <c r="CE64" s="9">
        <f t="shared" si="6"/>
        <v>0.5</v>
      </c>
      <c r="CF64" s="9">
        <f t="shared" si="7"/>
        <v>0.5</v>
      </c>
      <c r="CG64" s="9">
        <f t="shared" si="8"/>
        <v>0.5</v>
      </c>
      <c r="CH64" s="9">
        <f t="shared" si="9"/>
        <v>0</v>
      </c>
      <c r="CI64" s="9">
        <f t="shared" si="10"/>
        <v>1</v>
      </c>
    </row>
    <row r="65" spans="1:87" ht="27.6" x14ac:dyDescent="0.3">
      <c r="A65" s="9">
        <v>64</v>
      </c>
      <c r="B65" s="2" t="s">
        <v>217</v>
      </c>
      <c r="C65" s="2" t="s">
        <v>218</v>
      </c>
      <c r="D65" s="2">
        <v>2018</v>
      </c>
      <c r="E65" s="2" t="s">
        <v>137</v>
      </c>
      <c r="F65" s="2" t="s">
        <v>176</v>
      </c>
      <c r="G65" s="2" t="s">
        <v>72</v>
      </c>
      <c r="H65" s="2" t="s">
        <v>219</v>
      </c>
      <c r="I65" s="2"/>
      <c r="J65" s="2" t="s">
        <v>95</v>
      </c>
      <c r="K65" s="2">
        <v>1500</v>
      </c>
      <c r="L65" s="2" t="s">
        <v>150</v>
      </c>
      <c r="M65" s="2" t="s">
        <v>234</v>
      </c>
      <c r="N65" s="2" t="s">
        <v>235</v>
      </c>
      <c r="O65" s="2" t="s">
        <v>81</v>
      </c>
      <c r="P65" s="2" t="s">
        <v>82</v>
      </c>
      <c r="Q65" s="2" t="s">
        <v>83</v>
      </c>
      <c r="R65" s="2" t="s">
        <v>225</v>
      </c>
      <c r="S65" s="2" t="s">
        <v>226</v>
      </c>
      <c r="T65" s="2" t="s">
        <v>119</v>
      </c>
      <c r="U65" s="2" t="str">
        <f t="shared" si="0"/>
        <v>DB information</v>
      </c>
      <c r="V65" s="2" t="s">
        <v>222</v>
      </c>
      <c r="W65" s="2" t="s">
        <v>223</v>
      </c>
      <c r="X65" s="2"/>
      <c r="Y65" s="2"/>
      <c r="Z65" s="2"/>
      <c r="AA65" s="2" t="s">
        <v>224</v>
      </c>
      <c r="AB65" s="2"/>
      <c r="AC65" s="2"/>
      <c r="AD65" s="2"/>
      <c r="AE65" s="2"/>
      <c r="AF65" s="2" t="s">
        <v>236</v>
      </c>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t="s">
        <v>200</v>
      </c>
      <c r="BI65" s="2"/>
      <c r="BJ65" s="2">
        <v>410</v>
      </c>
      <c r="BK65" s="2" t="s">
        <v>201</v>
      </c>
      <c r="BL65" s="2">
        <v>0.64</v>
      </c>
      <c r="BM65" s="2">
        <v>0.06</v>
      </c>
      <c r="BN65" s="2" t="s">
        <v>227</v>
      </c>
      <c r="BO65" s="2"/>
      <c r="BP65" s="2"/>
      <c r="BQ65" s="2"/>
      <c r="BR65" s="2" t="s">
        <v>176</v>
      </c>
      <c r="BS65" s="2">
        <v>638</v>
      </c>
      <c r="BT65" s="2">
        <v>0.31</v>
      </c>
      <c r="BU65" s="2">
        <v>0.06</v>
      </c>
      <c r="BV65" s="2" t="s">
        <v>227</v>
      </c>
      <c r="BZ65" s="10">
        <f t="shared" si="1"/>
        <v>0.69230769230769229</v>
      </c>
      <c r="CA65" s="10">
        <f t="shared" si="2"/>
        <v>0.78947368421052633</v>
      </c>
      <c r="CB65" s="9">
        <f t="shared" si="3"/>
        <v>3</v>
      </c>
      <c r="CC65" s="9">
        <f t="shared" si="4"/>
        <v>1</v>
      </c>
      <c r="CD65" s="9">
        <f t="shared" si="5"/>
        <v>1</v>
      </c>
      <c r="CE65" s="9">
        <f t="shared" si="6"/>
        <v>0.5</v>
      </c>
      <c r="CF65" s="9">
        <f t="shared" si="7"/>
        <v>0.5</v>
      </c>
      <c r="CG65" s="9">
        <f t="shared" si="8"/>
        <v>0.5</v>
      </c>
      <c r="CH65" s="9">
        <f t="shared" si="9"/>
        <v>0</v>
      </c>
      <c r="CI65" s="9">
        <f t="shared" si="10"/>
        <v>1</v>
      </c>
    </row>
    <row r="66" spans="1:87" ht="41.4" x14ac:dyDescent="0.3">
      <c r="A66" s="9">
        <v>65</v>
      </c>
      <c r="B66" s="2" t="s">
        <v>217</v>
      </c>
      <c r="C66" s="2" t="s">
        <v>218</v>
      </c>
      <c r="D66" s="2">
        <v>2018</v>
      </c>
      <c r="E66" s="2" t="s">
        <v>137</v>
      </c>
      <c r="F66" s="2" t="s">
        <v>176</v>
      </c>
      <c r="G66" s="2" t="s">
        <v>72</v>
      </c>
      <c r="H66" s="2" t="s">
        <v>219</v>
      </c>
      <c r="I66" s="2"/>
      <c r="J66" s="2" t="s">
        <v>95</v>
      </c>
      <c r="K66" s="2">
        <v>1500</v>
      </c>
      <c r="L66" s="2" t="s">
        <v>150</v>
      </c>
      <c r="M66" s="2" t="s">
        <v>220</v>
      </c>
      <c r="N66" s="2" t="s">
        <v>221</v>
      </c>
      <c r="O66" s="2" t="s">
        <v>81</v>
      </c>
      <c r="P66" s="2" t="s">
        <v>82</v>
      </c>
      <c r="Q66" s="2" t="s">
        <v>83</v>
      </c>
      <c r="R66" s="2" t="s">
        <v>225</v>
      </c>
      <c r="S66" s="2" t="s">
        <v>226</v>
      </c>
      <c r="T66" s="2" t="s">
        <v>237</v>
      </c>
      <c r="U66" s="2" t="str">
        <f t="shared" si="0"/>
        <v>DB information</v>
      </c>
      <c r="V66" s="2" t="s">
        <v>222</v>
      </c>
      <c r="W66" s="2" t="s">
        <v>223</v>
      </c>
      <c r="X66" s="2"/>
      <c r="Y66" s="2"/>
      <c r="Z66" s="2"/>
      <c r="AA66" s="2" t="s">
        <v>224</v>
      </c>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t="s">
        <v>200</v>
      </c>
      <c r="BI66" s="2"/>
      <c r="BJ66" s="2" t="s">
        <v>238</v>
      </c>
      <c r="BK66" s="2" t="s">
        <v>201</v>
      </c>
      <c r="BL66" s="2">
        <v>0.69</v>
      </c>
      <c r="BM66" s="2">
        <v>0.05</v>
      </c>
      <c r="BN66" s="2" t="s">
        <v>227</v>
      </c>
      <c r="BO66" s="2"/>
      <c r="BP66" s="2"/>
      <c r="BQ66" s="2"/>
      <c r="BR66" s="2" t="s">
        <v>239</v>
      </c>
      <c r="BS66" s="2" t="s">
        <v>238</v>
      </c>
      <c r="BT66" s="2"/>
      <c r="BU66" s="2"/>
      <c r="BV66" s="2"/>
      <c r="BZ66" s="10">
        <f t="shared" si="1"/>
        <v>0.53846153846153844</v>
      </c>
      <c r="CA66" s="10">
        <f t="shared" si="2"/>
        <v>0.68421052631578949</v>
      </c>
      <c r="CB66" s="9">
        <f t="shared" si="3"/>
        <v>3</v>
      </c>
      <c r="CC66" s="9">
        <f t="shared" si="4"/>
        <v>1</v>
      </c>
      <c r="CD66" s="9">
        <f t="shared" si="5"/>
        <v>0</v>
      </c>
      <c r="CE66" s="9">
        <f t="shared" si="6"/>
        <v>0.5</v>
      </c>
      <c r="CF66" s="9">
        <f t="shared" si="7"/>
        <v>0.5</v>
      </c>
      <c r="CG66" s="9">
        <f t="shared" si="8"/>
        <v>0.5</v>
      </c>
      <c r="CH66" s="9">
        <f t="shared" si="9"/>
        <v>0</v>
      </c>
      <c r="CI66" s="9">
        <f t="shared" si="10"/>
        <v>1</v>
      </c>
    </row>
    <row r="67" spans="1:87" ht="41.4" x14ac:dyDescent="0.3">
      <c r="A67" s="9">
        <v>66</v>
      </c>
      <c r="B67" s="2" t="s">
        <v>217</v>
      </c>
      <c r="C67" s="2" t="s">
        <v>218</v>
      </c>
      <c r="D67" s="2">
        <v>2018</v>
      </c>
      <c r="E67" s="2" t="s">
        <v>137</v>
      </c>
      <c r="F67" s="2" t="s">
        <v>176</v>
      </c>
      <c r="G67" s="2" t="s">
        <v>72</v>
      </c>
      <c r="H67" s="2" t="s">
        <v>219</v>
      </c>
      <c r="I67" s="2"/>
      <c r="J67" s="2" t="s">
        <v>95</v>
      </c>
      <c r="K67" s="2">
        <v>1500</v>
      </c>
      <c r="L67" s="2" t="s">
        <v>150</v>
      </c>
      <c r="M67" s="2" t="s">
        <v>228</v>
      </c>
      <c r="N67" s="2" t="s">
        <v>229</v>
      </c>
      <c r="O67" s="2" t="s">
        <v>81</v>
      </c>
      <c r="P67" s="2" t="s">
        <v>82</v>
      </c>
      <c r="Q67" s="2" t="s">
        <v>83</v>
      </c>
      <c r="R67" s="2" t="s">
        <v>225</v>
      </c>
      <c r="S67" s="2" t="s">
        <v>226</v>
      </c>
      <c r="T67" s="2" t="s">
        <v>237</v>
      </c>
      <c r="U67" s="2" t="str">
        <f t="shared" ref="U67:U130" si="11">IF(OR((COUNTBLANK(V67:BG67)+COUNTIF(V67:BG67,"NI"))=38,COUNTBLANK(V67:BG67)=38),"DB no information","DB information")</f>
        <v>DB information</v>
      </c>
      <c r="V67" s="2" t="s">
        <v>222</v>
      </c>
      <c r="W67" s="2" t="s">
        <v>223</v>
      </c>
      <c r="X67" s="2"/>
      <c r="Y67" s="2"/>
      <c r="Z67" s="2"/>
      <c r="AA67" s="2" t="s">
        <v>224</v>
      </c>
      <c r="AB67" s="2"/>
      <c r="AC67" s="2"/>
      <c r="AD67" s="2"/>
      <c r="AE67" s="2"/>
      <c r="AF67" s="2"/>
      <c r="AG67" s="2"/>
      <c r="AH67" s="2"/>
      <c r="AI67" s="2"/>
      <c r="AJ67" s="2"/>
      <c r="AK67" s="2"/>
      <c r="AL67" s="2"/>
      <c r="AM67" s="2"/>
      <c r="AN67" s="2"/>
      <c r="AO67" s="2"/>
      <c r="AP67" s="2"/>
      <c r="AQ67" s="2" t="s">
        <v>230</v>
      </c>
      <c r="AR67" s="2"/>
      <c r="AS67" s="2"/>
      <c r="AT67" s="2"/>
      <c r="AU67" s="2"/>
      <c r="AV67" s="2"/>
      <c r="AW67" s="2"/>
      <c r="AX67" s="2"/>
      <c r="AY67" s="2"/>
      <c r="AZ67" s="2"/>
      <c r="BA67" s="2"/>
      <c r="BB67" s="2"/>
      <c r="BC67" s="2"/>
      <c r="BD67" s="2"/>
      <c r="BE67" s="2"/>
      <c r="BF67" s="2"/>
      <c r="BG67" s="2"/>
      <c r="BH67" s="2" t="s">
        <v>200</v>
      </c>
      <c r="BI67" s="2"/>
      <c r="BJ67" s="2" t="s">
        <v>238</v>
      </c>
      <c r="BK67" s="2" t="s">
        <v>201</v>
      </c>
      <c r="BL67" s="2">
        <v>0.73</v>
      </c>
      <c r="BM67" s="2">
        <v>0.05</v>
      </c>
      <c r="BN67" s="2" t="s">
        <v>227</v>
      </c>
      <c r="BO67" s="2"/>
      <c r="BP67" s="2"/>
      <c r="BQ67" s="2"/>
      <c r="BR67" s="2" t="s">
        <v>239</v>
      </c>
      <c r="BS67" s="2" t="s">
        <v>238</v>
      </c>
      <c r="BT67" s="2"/>
      <c r="BU67" s="2"/>
      <c r="BV67" s="2"/>
      <c r="BZ67" s="10">
        <f t="shared" ref="BZ67:BZ130" si="12">(IF(AND(BL67&lt;&gt;"",BM67&lt;&gt;""),1,IF(AND(BO67&lt;&gt;"",BP67&lt;&gt;""),1,IF(OR(BL67&lt;&gt;"",BM67&lt;&gt;""),0.5,IF(OR(BO67&lt;&gt;"",BP67&lt;&gt;""),0.5,0))))+IF(AND(BT67&lt;&gt;"",BU67&lt;&gt;""),1,IF(AND(BW67&lt;&gt;"",BX67&lt;&gt;""),1,IF(OR(BT67&lt;&gt;"",BU67&lt;&gt;""),0.5,IF(OR(BW67&lt;&gt;"",BX67&lt;&gt;""),0.5,0))))+IF(BS67="",0,0.5)+IF(OR(BJ67="NI",BJ67=""),0,0.5)+IF(U67="DB no information",0,0.5)+IF(BI67="",0,2)+CI67)/6.5</f>
        <v>0.53846153846153844</v>
      </c>
      <c r="CA67" s="10">
        <f t="shared" ref="CA67:CA130" si="13">(IF(AND(E67="Peer-reviewed articles",F67="yes"),3,IF(AND(F67="no",OR(E67="Peer-reviewed artiles",E67="Thesis",E67="Dissertation")),0.5,0))+IF(AND(BL67&lt;&gt;"",BM67&lt;&gt;""),1,IF(AND(BO67&lt;&gt;"",BP67&lt;&gt;""),1,IF(OR(BL67&lt;&gt;"",BM67&lt;&gt;""),0.5,IF(OR(BO67&lt;&gt;"",BP67&lt;&gt;""),0.5,0))))+IF(AND(BT67&lt;&gt;"",BU67&lt;&gt;""),1,IF(AND(BW67&lt;&gt;"",BX67&lt;&gt;""),1,IF(OR(BT67&lt;&gt;"",BU67&lt;&gt;""),0.5,IF(OR(BW67&lt;&gt;"",BX67&lt;&gt;""),0.5,0))))+IF(BS67="",0,0.5)+IF(OR(BJ67="NI",BJ67=""),0,0.5)+IF(U67="DB no information",0,0.5)+IF(BI67="",0,2)+CI67)/9.5</f>
        <v>0.68421052631578949</v>
      </c>
      <c r="CB67" s="9">
        <f t="shared" ref="CB67:CB130" si="14">IF(AND(E67="Peer-reviewed articles",F67="yes"),3,IF(AND(F67="no",OR(E67="Peer-reviewed artiles",E67="Thesis",E67="Dissertation")),0.5,0))</f>
        <v>3</v>
      </c>
      <c r="CC67" s="9">
        <f t="shared" ref="CC67:CC130" si="15">IF(AND(BL67&lt;&gt;"",BM67&lt;&gt;""),1,IF(AND(BO67&lt;&gt;"",BP67&lt;&gt;""),1,IF(OR(BL67&lt;&gt;"",BM67&lt;&gt;""),0.5,IF(OR(BO67&lt;&gt;"",BP67&lt;&gt;""),0.5,0))))</f>
        <v>1</v>
      </c>
      <c r="CD67" s="9">
        <f t="shared" ref="CD67:CD130" si="16">IF(AND(BT67&lt;&gt;"",BU67&lt;&gt;""),1,IF(AND(BW67&lt;&gt;"",BX67&lt;&gt;""),1,IF(OR(BT67&lt;&gt;"",BU67&lt;&gt;""),0.5,IF(OR(BW67&lt;&gt;"",BX67&lt;&gt;""),0.5,0))))</f>
        <v>0</v>
      </c>
      <c r="CE67" s="9">
        <f t="shared" ref="CE67:CE130" si="17">IF(OR(BJ67="NI",BJ67=""),0,0.5)</f>
        <v>0.5</v>
      </c>
      <c r="CF67" s="9">
        <f t="shared" ref="CF67:CF130" si="18">IF(BS67="",0,0.5)</f>
        <v>0.5</v>
      </c>
      <c r="CG67" s="9">
        <f t="shared" ref="CG67:CG130" si="19">IF(U67="DB no information",0,0.5)</f>
        <v>0.5</v>
      </c>
      <c r="CH67" s="9">
        <f t="shared" ref="CH67:CH130" si="20">IF(BI67="",0,2)</f>
        <v>0</v>
      </c>
      <c r="CI67" s="9">
        <f t="shared" ref="CI67:CI130" si="21">IF((J67="PWP"),1,IF(AND(J67="FC",BK67="disturbed"),0,IF(AND(J67="FC",BK67="NI"),0,IF(AND(J67&lt;&gt;"FC",J67&lt;&gt;"PWP",BK67="disturbed"),0,IF(AND(J67&lt;&gt;"FC",J67&lt;&gt;"PWP",BK67=""),0,IF(AND(J67&lt;&gt;"FC",J67&lt;&gt;"PWP",BK67="NI"),0,1))))))</f>
        <v>1</v>
      </c>
    </row>
    <row r="68" spans="1:87" ht="41.4" x14ac:dyDescent="0.3">
      <c r="A68" s="9">
        <v>67</v>
      </c>
      <c r="B68" s="2" t="s">
        <v>217</v>
      </c>
      <c r="C68" s="2" t="s">
        <v>218</v>
      </c>
      <c r="D68" s="2">
        <v>2018</v>
      </c>
      <c r="E68" s="2" t="s">
        <v>137</v>
      </c>
      <c r="F68" s="2" t="s">
        <v>176</v>
      </c>
      <c r="G68" s="2" t="s">
        <v>72</v>
      </c>
      <c r="H68" s="2" t="s">
        <v>219</v>
      </c>
      <c r="I68" s="2"/>
      <c r="J68" s="2" t="s">
        <v>95</v>
      </c>
      <c r="K68" s="2">
        <v>1500</v>
      </c>
      <c r="L68" s="2" t="s">
        <v>150</v>
      </c>
      <c r="M68" s="2" t="s">
        <v>231</v>
      </c>
      <c r="N68" s="2" t="s">
        <v>232</v>
      </c>
      <c r="O68" s="2" t="s">
        <v>81</v>
      </c>
      <c r="P68" s="2" t="s">
        <v>82</v>
      </c>
      <c r="Q68" s="2" t="s">
        <v>83</v>
      </c>
      <c r="R68" s="2" t="s">
        <v>225</v>
      </c>
      <c r="S68" s="2" t="s">
        <v>226</v>
      </c>
      <c r="T68" s="2" t="s">
        <v>237</v>
      </c>
      <c r="U68" s="2" t="str">
        <f t="shared" si="11"/>
        <v>DB information</v>
      </c>
      <c r="V68" s="2" t="s">
        <v>222</v>
      </c>
      <c r="W68" s="2" t="s">
        <v>223</v>
      </c>
      <c r="X68" s="2"/>
      <c r="Y68" s="2"/>
      <c r="Z68" s="2"/>
      <c r="AA68" s="2" t="s">
        <v>224</v>
      </c>
      <c r="AB68" s="2"/>
      <c r="AC68" s="2"/>
      <c r="AD68" s="2"/>
      <c r="AE68" s="2"/>
      <c r="AF68" s="2"/>
      <c r="AG68" s="2"/>
      <c r="AH68" s="2"/>
      <c r="AI68" s="2"/>
      <c r="AJ68" s="2"/>
      <c r="AK68" s="2"/>
      <c r="AL68" s="2"/>
      <c r="AM68" s="2"/>
      <c r="AN68" s="2"/>
      <c r="AO68" s="2"/>
      <c r="AP68" s="2"/>
      <c r="AQ68" s="2"/>
      <c r="AR68" s="2" t="s">
        <v>240</v>
      </c>
      <c r="AS68" s="2"/>
      <c r="AT68" s="2"/>
      <c r="AU68" s="2"/>
      <c r="AV68" s="2"/>
      <c r="AW68" s="2"/>
      <c r="AX68" s="2"/>
      <c r="AY68" s="2"/>
      <c r="AZ68" s="2"/>
      <c r="BA68" s="2"/>
      <c r="BB68" s="2"/>
      <c r="BC68" s="2"/>
      <c r="BD68" s="2"/>
      <c r="BE68" s="2"/>
      <c r="BF68" s="2"/>
      <c r="BG68" s="2"/>
      <c r="BH68" s="2" t="s">
        <v>200</v>
      </c>
      <c r="BI68" s="2"/>
      <c r="BJ68" s="2" t="s">
        <v>238</v>
      </c>
      <c r="BK68" s="2" t="s">
        <v>201</v>
      </c>
      <c r="BL68" s="2">
        <v>0.7</v>
      </c>
      <c r="BM68" s="2">
        <v>0.05</v>
      </c>
      <c r="BN68" s="2" t="s">
        <v>227</v>
      </c>
      <c r="BO68" s="2"/>
      <c r="BP68" s="2"/>
      <c r="BQ68" s="2"/>
      <c r="BR68" s="2" t="s">
        <v>239</v>
      </c>
      <c r="BS68" s="2" t="s">
        <v>238</v>
      </c>
      <c r="BT68" s="2"/>
      <c r="BU68" s="2"/>
      <c r="BV68" s="2"/>
      <c r="BZ68" s="10">
        <f t="shared" si="12"/>
        <v>0.53846153846153844</v>
      </c>
      <c r="CA68" s="10">
        <f t="shared" si="13"/>
        <v>0.68421052631578949</v>
      </c>
      <c r="CB68" s="9">
        <f t="shared" si="14"/>
        <v>3</v>
      </c>
      <c r="CC68" s="9">
        <f t="shared" si="15"/>
        <v>1</v>
      </c>
      <c r="CD68" s="9">
        <f t="shared" si="16"/>
        <v>0</v>
      </c>
      <c r="CE68" s="9">
        <f t="shared" si="17"/>
        <v>0.5</v>
      </c>
      <c r="CF68" s="9">
        <f t="shared" si="18"/>
        <v>0.5</v>
      </c>
      <c r="CG68" s="9">
        <f t="shared" si="19"/>
        <v>0.5</v>
      </c>
      <c r="CH68" s="9">
        <f t="shared" si="20"/>
        <v>0</v>
      </c>
      <c r="CI68" s="9">
        <f t="shared" si="21"/>
        <v>1</v>
      </c>
    </row>
    <row r="69" spans="1:87" ht="41.4" x14ac:dyDescent="0.3">
      <c r="A69" s="9">
        <v>68</v>
      </c>
      <c r="B69" s="2" t="s">
        <v>217</v>
      </c>
      <c r="C69" s="2" t="s">
        <v>218</v>
      </c>
      <c r="D69" s="2">
        <v>2018</v>
      </c>
      <c r="E69" s="2" t="s">
        <v>137</v>
      </c>
      <c r="F69" s="2" t="s">
        <v>176</v>
      </c>
      <c r="G69" s="2" t="s">
        <v>72</v>
      </c>
      <c r="H69" s="2" t="s">
        <v>219</v>
      </c>
      <c r="I69" s="2"/>
      <c r="J69" s="2" t="s">
        <v>95</v>
      </c>
      <c r="K69" s="2">
        <v>1500</v>
      </c>
      <c r="L69" s="2" t="s">
        <v>150</v>
      </c>
      <c r="M69" s="2" t="s">
        <v>234</v>
      </c>
      <c r="N69" s="2" t="s">
        <v>235</v>
      </c>
      <c r="O69" s="2" t="s">
        <v>81</v>
      </c>
      <c r="P69" s="2" t="s">
        <v>82</v>
      </c>
      <c r="Q69" s="2" t="s">
        <v>83</v>
      </c>
      <c r="R69" s="2" t="s">
        <v>225</v>
      </c>
      <c r="S69" s="2" t="s">
        <v>226</v>
      </c>
      <c r="T69" s="2" t="s">
        <v>237</v>
      </c>
      <c r="U69" s="2" t="str">
        <f t="shared" si="11"/>
        <v>DB information</v>
      </c>
      <c r="V69" s="2" t="s">
        <v>222</v>
      </c>
      <c r="W69" s="2" t="s">
        <v>223</v>
      </c>
      <c r="X69" s="2"/>
      <c r="Y69" s="2"/>
      <c r="Z69" s="2"/>
      <c r="AA69" s="2" t="s">
        <v>224</v>
      </c>
      <c r="AB69" s="2"/>
      <c r="AC69" s="2"/>
      <c r="AD69" s="2"/>
      <c r="AE69" s="2"/>
      <c r="AF69" s="2" t="s">
        <v>241</v>
      </c>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t="s">
        <v>200</v>
      </c>
      <c r="BI69" s="2"/>
      <c r="BJ69" s="2" t="s">
        <v>238</v>
      </c>
      <c r="BK69" s="2" t="s">
        <v>201</v>
      </c>
      <c r="BL69" s="2">
        <v>0.9</v>
      </c>
      <c r="BM69" s="2">
        <v>0.03</v>
      </c>
      <c r="BN69" s="2" t="s">
        <v>227</v>
      </c>
      <c r="BO69" s="2"/>
      <c r="BP69" s="2"/>
      <c r="BQ69" s="2"/>
      <c r="BR69" s="2" t="s">
        <v>239</v>
      </c>
      <c r="BS69" s="2" t="s">
        <v>238</v>
      </c>
      <c r="BT69" s="2"/>
      <c r="BU69" s="2"/>
      <c r="BV69" s="2"/>
      <c r="BZ69" s="10">
        <f t="shared" si="12"/>
        <v>0.53846153846153844</v>
      </c>
      <c r="CA69" s="10">
        <f t="shared" si="13"/>
        <v>0.68421052631578949</v>
      </c>
      <c r="CB69" s="9">
        <f t="shared" si="14"/>
        <v>3</v>
      </c>
      <c r="CC69" s="9">
        <f t="shared" si="15"/>
        <v>1</v>
      </c>
      <c r="CD69" s="9">
        <f t="shared" si="16"/>
        <v>0</v>
      </c>
      <c r="CE69" s="9">
        <f t="shared" si="17"/>
        <v>0.5</v>
      </c>
      <c r="CF69" s="9">
        <f t="shared" si="18"/>
        <v>0.5</v>
      </c>
      <c r="CG69" s="9">
        <f t="shared" si="19"/>
        <v>0.5</v>
      </c>
      <c r="CH69" s="9">
        <f t="shared" si="20"/>
        <v>0</v>
      </c>
      <c r="CI69" s="9">
        <f t="shared" si="21"/>
        <v>1</v>
      </c>
    </row>
    <row r="70" spans="1:87" ht="41.4" x14ac:dyDescent="0.3">
      <c r="A70" s="9">
        <v>69</v>
      </c>
      <c r="B70" s="2" t="s">
        <v>217</v>
      </c>
      <c r="C70" s="2" t="s">
        <v>218</v>
      </c>
      <c r="D70" s="2">
        <v>2018</v>
      </c>
      <c r="E70" s="2" t="s">
        <v>137</v>
      </c>
      <c r="F70" s="2" t="s">
        <v>176</v>
      </c>
      <c r="G70" s="2" t="s">
        <v>72</v>
      </c>
      <c r="H70" s="2" t="s">
        <v>219</v>
      </c>
      <c r="I70" s="2"/>
      <c r="J70" s="2" t="s">
        <v>95</v>
      </c>
      <c r="K70" s="2">
        <v>1500</v>
      </c>
      <c r="L70" s="2" t="s">
        <v>150</v>
      </c>
      <c r="M70" s="2" t="s">
        <v>220</v>
      </c>
      <c r="N70" s="2" t="s">
        <v>221</v>
      </c>
      <c r="O70" s="2" t="s">
        <v>81</v>
      </c>
      <c r="P70" s="2" t="s">
        <v>82</v>
      </c>
      <c r="Q70" s="2" t="s">
        <v>83</v>
      </c>
      <c r="R70" s="2" t="s">
        <v>225</v>
      </c>
      <c r="S70" s="2" t="s">
        <v>226</v>
      </c>
      <c r="T70" s="2" t="s">
        <v>242</v>
      </c>
      <c r="U70" s="2" t="str">
        <f t="shared" si="11"/>
        <v>DB information</v>
      </c>
      <c r="V70" s="2" t="s">
        <v>222</v>
      </c>
      <c r="W70" s="2" t="s">
        <v>223</v>
      </c>
      <c r="X70" s="2"/>
      <c r="Y70" s="2"/>
      <c r="Z70" s="2"/>
      <c r="AA70" s="2" t="s">
        <v>224</v>
      </c>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t="s">
        <v>200</v>
      </c>
      <c r="BI70" s="2"/>
      <c r="BJ70" s="2" t="s">
        <v>238</v>
      </c>
      <c r="BK70" s="2" t="s">
        <v>201</v>
      </c>
      <c r="BL70" s="2">
        <v>0.78</v>
      </c>
      <c r="BM70" s="2">
        <v>0.04</v>
      </c>
      <c r="BN70" s="2" t="s">
        <v>227</v>
      </c>
      <c r="BO70" s="2"/>
      <c r="BP70" s="2"/>
      <c r="BQ70" s="2"/>
      <c r="BR70" s="2" t="s">
        <v>239</v>
      </c>
      <c r="BS70" s="2" t="s">
        <v>238</v>
      </c>
      <c r="BT70" s="2"/>
      <c r="BU70" s="2"/>
      <c r="BV70" s="2"/>
      <c r="BZ70" s="10">
        <f t="shared" si="12"/>
        <v>0.53846153846153844</v>
      </c>
      <c r="CA70" s="10">
        <f t="shared" si="13"/>
        <v>0.68421052631578949</v>
      </c>
      <c r="CB70" s="9">
        <f t="shared" si="14"/>
        <v>3</v>
      </c>
      <c r="CC70" s="9">
        <f t="shared" si="15"/>
        <v>1</v>
      </c>
      <c r="CD70" s="9">
        <f t="shared" si="16"/>
        <v>0</v>
      </c>
      <c r="CE70" s="9">
        <f t="shared" si="17"/>
        <v>0.5</v>
      </c>
      <c r="CF70" s="9">
        <f t="shared" si="18"/>
        <v>0.5</v>
      </c>
      <c r="CG70" s="9">
        <f t="shared" si="19"/>
        <v>0.5</v>
      </c>
      <c r="CH70" s="9">
        <f t="shared" si="20"/>
        <v>0</v>
      </c>
      <c r="CI70" s="9">
        <f t="shared" si="21"/>
        <v>1</v>
      </c>
    </row>
    <row r="71" spans="1:87" ht="41.4" x14ac:dyDescent="0.3">
      <c r="A71" s="9">
        <v>70</v>
      </c>
      <c r="B71" s="2" t="s">
        <v>217</v>
      </c>
      <c r="C71" s="2" t="s">
        <v>218</v>
      </c>
      <c r="D71" s="2">
        <v>2018</v>
      </c>
      <c r="E71" s="2" t="s">
        <v>137</v>
      </c>
      <c r="F71" s="2" t="s">
        <v>176</v>
      </c>
      <c r="G71" s="2" t="s">
        <v>72</v>
      </c>
      <c r="H71" s="2" t="s">
        <v>219</v>
      </c>
      <c r="I71" s="2"/>
      <c r="J71" s="2" t="s">
        <v>95</v>
      </c>
      <c r="K71" s="2">
        <v>1500</v>
      </c>
      <c r="L71" s="2" t="s">
        <v>150</v>
      </c>
      <c r="M71" s="2" t="s">
        <v>228</v>
      </c>
      <c r="N71" s="2" t="s">
        <v>229</v>
      </c>
      <c r="O71" s="2" t="s">
        <v>81</v>
      </c>
      <c r="P71" s="2" t="s">
        <v>82</v>
      </c>
      <c r="Q71" s="2" t="s">
        <v>83</v>
      </c>
      <c r="R71" s="2" t="s">
        <v>225</v>
      </c>
      <c r="S71" s="2" t="s">
        <v>226</v>
      </c>
      <c r="T71" s="2" t="s">
        <v>242</v>
      </c>
      <c r="U71" s="2" t="str">
        <f t="shared" si="11"/>
        <v>DB information</v>
      </c>
      <c r="V71" s="2" t="s">
        <v>222</v>
      </c>
      <c r="W71" s="2" t="s">
        <v>223</v>
      </c>
      <c r="X71" s="2"/>
      <c r="Y71" s="2"/>
      <c r="Z71" s="2"/>
      <c r="AA71" s="2" t="s">
        <v>224</v>
      </c>
      <c r="AB71" s="2"/>
      <c r="AC71" s="2"/>
      <c r="AD71" s="2"/>
      <c r="AE71" s="2"/>
      <c r="AF71" s="2"/>
      <c r="AG71" s="2"/>
      <c r="AH71" s="2"/>
      <c r="AI71" s="2"/>
      <c r="AJ71" s="2"/>
      <c r="AK71" s="2"/>
      <c r="AL71" s="2"/>
      <c r="AM71" s="2"/>
      <c r="AN71" s="2"/>
      <c r="AO71" s="2"/>
      <c r="AP71" s="2"/>
      <c r="AQ71" s="2" t="s">
        <v>230</v>
      </c>
      <c r="AR71" s="2"/>
      <c r="AS71" s="2"/>
      <c r="AT71" s="2"/>
      <c r="AU71" s="2"/>
      <c r="AV71" s="2"/>
      <c r="AW71" s="2"/>
      <c r="AX71" s="2"/>
      <c r="AY71" s="2"/>
      <c r="AZ71" s="2"/>
      <c r="BA71" s="2"/>
      <c r="BB71" s="2"/>
      <c r="BC71" s="2"/>
      <c r="BD71" s="2"/>
      <c r="BE71" s="2"/>
      <c r="BF71" s="2"/>
      <c r="BG71" s="2"/>
      <c r="BH71" s="2" t="s">
        <v>200</v>
      </c>
      <c r="BI71" s="2"/>
      <c r="BJ71" s="2" t="s">
        <v>238</v>
      </c>
      <c r="BK71" s="2" t="s">
        <v>201</v>
      </c>
      <c r="BL71" s="2">
        <v>0.81</v>
      </c>
      <c r="BM71" s="2">
        <v>0.04</v>
      </c>
      <c r="BN71" s="2" t="s">
        <v>227</v>
      </c>
      <c r="BO71" s="2"/>
      <c r="BP71" s="2"/>
      <c r="BQ71" s="2"/>
      <c r="BR71" s="2" t="s">
        <v>239</v>
      </c>
      <c r="BS71" s="2" t="s">
        <v>238</v>
      </c>
      <c r="BT71" s="2"/>
      <c r="BU71" s="2"/>
      <c r="BV71" s="2"/>
      <c r="BZ71" s="10">
        <f t="shared" si="12"/>
        <v>0.53846153846153844</v>
      </c>
      <c r="CA71" s="10">
        <f t="shared" si="13"/>
        <v>0.68421052631578949</v>
      </c>
      <c r="CB71" s="9">
        <f t="shared" si="14"/>
        <v>3</v>
      </c>
      <c r="CC71" s="9">
        <f t="shared" si="15"/>
        <v>1</v>
      </c>
      <c r="CD71" s="9">
        <f t="shared" si="16"/>
        <v>0</v>
      </c>
      <c r="CE71" s="9">
        <f t="shared" si="17"/>
        <v>0.5</v>
      </c>
      <c r="CF71" s="9">
        <f t="shared" si="18"/>
        <v>0.5</v>
      </c>
      <c r="CG71" s="9">
        <f t="shared" si="19"/>
        <v>0.5</v>
      </c>
      <c r="CH71" s="9">
        <f t="shared" si="20"/>
        <v>0</v>
      </c>
      <c r="CI71" s="9">
        <f t="shared" si="21"/>
        <v>1</v>
      </c>
    </row>
    <row r="72" spans="1:87" ht="41.4" x14ac:dyDescent="0.3">
      <c r="A72" s="9">
        <v>71</v>
      </c>
      <c r="B72" s="2" t="s">
        <v>217</v>
      </c>
      <c r="C72" s="2" t="s">
        <v>218</v>
      </c>
      <c r="D72" s="2">
        <v>2018</v>
      </c>
      <c r="E72" s="2" t="s">
        <v>137</v>
      </c>
      <c r="F72" s="2" t="s">
        <v>176</v>
      </c>
      <c r="G72" s="2" t="s">
        <v>72</v>
      </c>
      <c r="H72" s="2" t="s">
        <v>219</v>
      </c>
      <c r="I72" s="2"/>
      <c r="J72" s="2" t="s">
        <v>95</v>
      </c>
      <c r="K72" s="2">
        <v>1500</v>
      </c>
      <c r="L72" s="2" t="s">
        <v>150</v>
      </c>
      <c r="M72" s="2" t="s">
        <v>231</v>
      </c>
      <c r="N72" s="2" t="s">
        <v>232</v>
      </c>
      <c r="O72" s="2" t="s">
        <v>81</v>
      </c>
      <c r="P72" s="2" t="s">
        <v>82</v>
      </c>
      <c r="Q72" s="2" t="s">
        <v>83</v>
      </c>
      <c r="R72" s="2" t="s">
        <v>225</v>
      </c>
      <c r="S72" s="2" t="s">
        <v>226</v>
      </c>
      <c r="T72" s="2" t="s">
        <v>242</v>
      </c>
      <c r="U72" s="2" t="str">
        <f t="shared" si="11"/>
        <v>DB information</v>
      </c>
      <c r="V72" s="2" t="s">
        <v>222</v>
      </c>
      <c r="W72" s="2" t="s">
        <v>223</v>
      </c>
      <c r="X72" s="2"/>
      <c r="Y72" s="2"/>
      <c r="Z72" s="2"/>
      <c r="AA72" s="2" t="s">
        <v>224</v>
      </c>
      <c r="AB72" s="2"/>
      <c r="AC72" s="2"/>
      <c r="AD72" s="2"/>
      <c r="AE72" s="2"/>
      <c r="AF72" s="2"/>
      <c r="AG72" s="2"/>
      <c r="AH72" s="2"/>
      <c r="AI72" s="2"/>
      <c r="AJ72" s="2"/>
      <c r="AK72" s="2"/>
      <c r="AL72" s="2"/>
      <c r="AM72" s="2"/>
      <c r="AN72" s="2"/>
      <c r="AO72" s="2"/>
      <c r="AP72" s="2"/>
      <c r="AQ72" s="2"/>
      <c r="AR72" s="2" t="s">
        <v>240</v>
      </c>
      <c r="AS72" s="2"/>
      <c r="AT72" s="2"/>
      <c r="AU72" s="2"/>
      <c r="AV72" s="2"/>
      <c r="AW72" s="2"/>
      <c r="AX72" s="2"/>
      <c r="AY72" s="2"/>
      <c r="AZ72" s="2"/>
      <c r="BA72" s="2"/>
      <c r="BB72" s="2"/>
      <c r="BC72" s="2"/>
      <c r="BD72" s="2"/>
      <c r="BE72" s="2"/>
      <c r="BF72" s="2"/>
      <c r="BG72" s="2"/>
      <c r="BH72" s="2" t="s">
        <v>200</v>
      </c>
      <c r="BI72" s="2"/>
      <c r="BJ72" s="2" t="s">
        <v>238</v>
      </c>
      <c r="BK72" s="2" t="s">
        <v>201</v>
      </c>
      <c r="BL72" s="2">
        <v>0.78</v>
      </c>
      <c r="BM72" s="2">
        <v>0.04</v>
      </c>
      <c r="BN72" s="2" t="s">
        <v>227</v>
      </c>
      <c r="BO72" s="2"/>
      <c r="BP72" s="2"/>
      <c r="BQ72" s="2"/>
      <c r="BR72" s="2" t="s">
        <v>239</v>
      </c>
      <c r="BS72" s="2" t="s">
        <v>238</v>
      </c>
      <c r="BT72" s="2"/>
      <c r="BU72" s="2"/>
      <c r="BV72" s="2"/>
      <c r="BZ72" s="10">
        <f t="shared" si="12"/>
        <v>0.53846153846153844</v>
      </c>
      <c r="CA72" s="10">
        <f t="shared" si="13"/>
        <v>0.68421052631578949</v>
      </c>
      <c r="CB72" s="9">
        <f t="shared" si="14"/>
        <v>3</v>
      </c>
      <c r="CC72" s="9">
        <f t="shared" si="15"/>
        <v>1</v>
      </c>
      <c r="CD72" s="9">
        <f t="shared" si="16"/>
        <v>0</v>
      </c>
      <c r="CE72" s="9">
        <f t="shared" si="17"/>
        <v>0.5</v>
      </c>
      <c r="CF72" s="9">
        <f t="shared" si="18"/>
        <v>0.5</v>
      </c>
      <c r="CG72" s="9">
        <f t="shared" si="19"/>
        <v>0.5</v>
      </c>
      <c r="CH72" s="9">
        <f t="shared" si="20"/>
        <v>0</v>
      </c>
      <c r="CI72" s="9">
        <f t="shared" si="21"/>
        <v>1</v>
      </c>
    </row>
    <row r="73" spans="1:87" ht="41.4" x14ac:dyDescent="0.3">
      <c r="A73" s="9">
        <v>72</v>
      </c>
      <c r="B73" s="2" t="s">
        <v>217</v>
      </c>
      <c r="C73" s="2" t="s">
        <v>218</v>
      </c>
      <c r="D73" s="2">
        <v>2018</v>
      </c>
      <c r="E73" s="2" t="s">
        <v>137</v>
      </c>
      <c r="F73" s="2" t="s">
        <v>176</v>
      </c>
      <c r="G73" s="2" t="s">
        <v>72</v>
      </c>
      <c r="H73" s="2" t="s">
        <v>219</v>
      </c>
      <c r="I73" s="2"/>
      <c r="J73" s="2" t="s">
        <v>95</v>
      </c>
      <c r="K73" s="2">
        <v>1500</v>
      </c>
      <c r="L73" s="2" t="s">
        <v>150</v>
      </c>
      <c r="M73" s="2" t="s">
        <v>234</v>
      </c>
      <c r="N73" s="2" t="s">
        <v>235</v>
      </c>
      <c r="O73" s="2" t="s">
        <v>81</v>
      </c>
      <c r="P73" s="2" t="s">
        <v>82</v>
      </c>
      <c r="Q73" s="2" t="s">
        <v>83</v>
      </c>
      <c r="R73" s="2" t="s">
        <v>225</v>
      </c>
      <c r="S73" s="2" t="s">
        <v>226</v>
      </c>
      <c r="T73" s="2" t="s">
        <v>242</v>
      </c>
      <c r="U73" s="2" t="str">
        <f t="shared" si="11"/>
        <v>DB information</v>
      </c>
      <c r="V73" s="2" t="s">
        <v>222</v>
      </c>
      <c r="W73" s="2" t="s">
        <v>223</v>
      </c>
      <c r="X73" s="2"/>
      <c r="Y73" s="2"/>
      <c r="Z73" s="2"/>
      <c r="AA73" s="2" t="s">
        <v>224</v>
      </c>
      <c r="AB73" s="2"/>
      <c r="AC73" s="2"/>
      <c r="AD73" s="2"/>
      <c r="AE73" s="2"/>
      <c r="AF73" s="2" t="s">
        <v>241</v>
      </c>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t="s">
        <v>200</v>
      </c>
      <c r="BI73" s="2"/>
      <c r="BJ73" s="2" t="s">
        <v>238</v>
      </c>
      <c r="BK73" s="2" t="s">
        <v>201</v>
      </c>
      <c r="BL73" s="2">
        <v>0.89</v>
      </c>
      <c r="BM73" s="2">
        <v>0.03</v>
      </c>
      <c r="BN73" s="2" t="s">
        <v>227</v>
      </c>
      <c r="BO73" s="2"/>
      <c r="BP73" s="2"/>
      <c r="BQ73" s="2"/>
      <c r="BR73" s="2" t="s">
        <v>239</v>
      </c>
      <c r="BS73" s="2" t="s">
        <v>238</v>
      </c>
      <c r="BT73" s="2"/>
      <c r="BU73" s="2"/>
      <c r="BV73" s="2"/>
      <c r="BZ73" s="10">
        <f t="shared" si="12"/>
        <v>0.53846153846153844</v>
      </c>
      <c r="CA73" s="10">
        <f t="shared" si="13"/>
        <v>0.68421052631578949</v>
      </c>
      <c r="CB73" s="9">
        <f t="shared" si="14"/>
        <v>3</v>
      </c>
      <c r="CC73" s="9">
        <f t="shared" si="15"/>
        <v>1</v>
      </c>
      <c r="CD73" s="9">
        <f t="shared" si="16"/>
        <v>0</v>
      </c>
      <c r="CE73" s="9">
        <f t="shared" si="17"/>
        <v>0.5</v>
      </c>
      <c r="CF73" s="9">
        <f t="shared" si="18"/>
        <v>0.5</v>
      </c>
      <c r="CG73" s="9">
        <f t="shared" si="19"/>
        <v>0.5</v>
      </c>
      <c r="CH73" s="9">
        <f t="shared" si="20"/>
        <v>0</v>
      </c>
      <c r="CI73" s="9">
        <f t="shared" si="21"/>
        <v>1</v>
      </c>
    </row>
    <row r="74" spans="1:87" ht="27.6" x14ac:dyDescent="0.3">
      <c r="A74" s="9">
        <v>73</v>
      </c>
      <c r="B74" s="2" t="s">
        <v>217</v>
      </c>
      <c r="C74" s="2" t="s">
        <v>218</v>
      </c>
      <c r="D74" s="2">
        <v>2018</v>
      </c>
      <c r="E74" s="2" t="s">
        <v>137</v>
      </c>
      <c r="F74" s="2" t="s">
        <v>176</v>
      </c>
      <c r="G74" s="2" t="s">
        <v>72</v>
      </c>
      <c r="H74" s="2" t="s">
        <v>219</v>
      </c>
      <c r="I74" s="2"/>
      <c r="J74" s="2" t="s">
        <v>95</v>
      </c>
      <c r="K74" s="2">
        <v>1500</v>
      </c>
      <c r="L74" s="2" t="s">
        <v>150</v>
      </c>
      <c r="M74" s="2" t="s">
        <v>220</v>
      </c>
      <c r="N74" s="2" t="s">
        <v>221</v>
      </c>
      <c r="O74" s="2" t="s">
        <v>81</v>
      </c>
      <c r="P74" s="2" t="s">
        <v>82</v>
      </c>
      <c r="Q74" s="2" t="s">
        <v>83</v>
      </c>
      <c r="R74" s="2" t="s">
        <v>225</v>
      </c>
      <c r="S74" s="2" t="s">
        <v>246</v>
      </c>
      <c r="T74" s="2" t="s">
        <v>119</v>
      </c>
      <c r="U74" s="2" t="str">
        <f t="shared" si="11"/>
        <v>DB information</v>
      </c>
      <c r="V74" s="2" t="s">
        <v>243</v>
      </c>
      <c r="W74" s="2" t="s">
        <v>244</v>
      </c>
      <c r="X74" s="2"/>
      <c r="Y74" s="2"/>
      <c r="Z74" s="2"/>
      <c r="AA74" s="2" t="s">
        <v>245</v>
      </c>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t="s">
        <v>200</v>
      </c>
      <c r="BI74" s="2"/>
      <c r="BJ74" s="2">
        <v>474</v>
      </c>
      <c r="BK74" s="2" t="s">
        <v>201</v>
      </c>
      <c r="BL74" s="2">
        <v>0.64</v>
      </c>
      <c r="BM74" s="2">
        <v>0.06</v>
      </c>
      <c r="BN74" s="2" t="s">
        <v>227</v>
      </c>
      <c r="BO74" s="2"/>
      <c r="BP74" s="2"/>
      <c r="BQ74" s="2"/>
      <c r="BR74" s="2" t="s">
        <v>176</v>
      </c>
      <c r="BS74" s="2">
        <v>240</v>
      </c>
      <c r="BT74" s="2">
        <v>0.3</v>
      </c>
      <c r="BU74" s="2">
        <v>0.09</v>
      </c>
      <c r="BV74" s="2" t="s">
        <v>227</v>
      </c>
      <c r="BZ74" s="10">
        <f t="shared" si="12"/>
        <v>0.69230769230769229</v>
      </c>
      <c r="CA74" s="10">
        <f t="shared" si="13"/>
        <v>0.78947368421052633</v>
      </c>
      <c r="CB74" s="9">
        <f t="shared" si="14"/>
        <v>3</v>
      </c>
      <c r="CC74" s="9">
        <f t="shared" si="15"/>
        <v>1</v>
      </c>
      <c r="CD74" s="9">
        <f t="shared" si="16"/>
        <v>1</v>
      </c>
      <c r="CE74" s="9">
        <f t="shared" si="17"/>
        <v>0.5</v>
      </c>
      <c r="CF74" s="9">
        <f t="shared" si="18"/>
        <v>0.5</v>
      </c>
      <c r="CG74" s="9">
        <f t="shared" si="19"/>
        <v>0.5</v>
      </c>
      <c r="CH74" s="9">
        <f t="shared" si="20"/>
        <v>0</v>
      </c>
      <c r="CI74" s="9">
        <f t="shared" si="21"/>
        <v>1</v>
      </c>
    </row>
    <row r="75" spans="1:87" ht="27.6" x14ac:dyDescent="0.3">
      <c r="A75" s="9">
        <v>74</v>
      </c>
      <c r="B75" s="2" t="s">
        <v>217</v>
      </c>
      <c r="C75" s="2" t="s">
        <v>218</v>
      </c>
      <c r="D75" s="2">
        <v>2018</v>
      </c>
      <c r="E75" s="2" t="s">
        <v>137</v>
      </c>
      <c r="F75" s="2" t="s">
        <v>176</v>
      </c>
      <c r="G75" s="2" t="s">
        <v>72</v>
      </c>
      <c r="H75" s="2" t="s">
        <v>219</v>
      </c>
      <c r="I75" s="2"/>
      <c r="J75" s="2" t="s">
        <v>95</v>
      </c>
      <c r="K75" s="2">
        <v>1500</v>
      </c>
      <c r="L75" s="2" t="s">
        <v>150</v>
      </c>
      <c r="M75" s="2" t="s">
        <v>228</v>
      </c>
      <c r="N75" s="2" t="s">
        <v>229</v>
      </c>
      <c r="O75" s="2" t="s">
        <v>81</v>
      </c>
      <c r="P75" s="2" t="s">
        <v>82</v>
      </c>
      <c r="Q75" s="2" t="s">
        <v>83</v>
      </c>
      <c r="R75" s="2" t="s">
        <v>225</v>
      </c>
      <c r="S75" s="2" t="s">
        <v>246</v>
      </c>
      <c r="T75" s="2" t="s">
        <v>119</v>
      </c>
      <c r="U75" s="2" t="str">
        <f t="shared" si="11"/>
        <v>DB information</v>
      </c>
      <c r="V75" s="2" t="s">
        <v>247</v>
      </c>
      <c r="W75" s="2" t="s">
        <v>248</v>
      </c>
      <c r="X75" s="2"/>
      <c r="Y75" s="2"/>
      <c r="Z75" s="2"/>
      <c r="AA75" s="2" t="s">
        <v>245</v>
      </c>
      <c r="AB75" s="2"/>
      <c r="AC75" s="2"/>
      <c r="AD75" s="2"/>
      <c r="AE75" s="2"/>
      <c r="AF75" s="2"/>
      <c r="AG75" s="2"/>
      <c r="AH75" s="2"/>
      <c r="AI75" s="2"/>
      <c r="AJ75" s="2"/>
      <c r="AK75" s="2"/>
      <c r="AL75" s="2"/>
      <c r="AM75" s="2"/>
      <c r="AN75" s="2"/>
      <c r="AO75" s="2"/>
      <c r="AP75" s="2"/>
      <c r="AQ75" s="2" t="s">
        <v>249</v>
      </c>
      <c r="AR75" s="2"/>
      <c r="AS75" s="2"/>
      <c r="AT75" s="2"/>
      <c r="AU75" s="2"/>
      <c r="AV75" s="2"/>
      <c r="AW75" s="2"/>
      <c r="AX75" s="2"/>
      <c r="AY75" s="2"/>
      <c r="AZ75" s="2"/>
      <c r="BA75" s="2"/>
      <c r="BB75" s="2"/>
      <c r="BC75" s="2"/>
      <c r="BD75" s="2"/>
      <c r="BE75" s="2"/>
      <c r="BF75" s="2"/>
      <c r="BG75" s="2"/>
      <c r="BH75" s="2" t="s">
        <v>200</v>
      </c>
      <c r="BI75" s="2"/>
      <c r="BJ75" s="2">
        <v>474</v>
      </c>
      <c r="BK75" s="2" t="s">
        <v>201</v>
      </c>
      <c r="BL75" s="2">
        <v>0.6</v>
      </c>
      <c r="BM75" s="2">
        <v>0.06</v>
      </c>
      <c r="BN75" s="2" t="s">
        <v>227</v>
      </c>
      <c r="BO75" s="2"/>
      <c r="BP75" s="2"/>
      <c r="BQ75" s="2"/>
      <c r="BR75" s="2" t="s">
        <v>176</v>
      </c>
      <c r="BS75" s="2">
        <v>240</v>
      </c>
      <c r="BT75" s="2">
        <v>0.19</v>
      </c>
      <c r="BU75" s="2">
        <v>0.09</v>
      </c>
      <c r="BV75" s="2" t="s">
        <v>227</v>
      </c>
      <c r="BZ75" s="10">
        <f t="shared" si="12"/>
        <v>0.69230769230769229</v>
      </c>
      <c r="CA75" s="10">
        <f t="shared" si="13"/>
        <v>0.78947368421052633</v>
      </c>
      <c r="CB75" s="9">
        <f t="shared" si="14"/>
        <v>3</v>
      </c>
      <c r="CC75" s="9">
        <f t="shared" si="15"/>
        <v>1</v>
      </c>
      <c r="CD75" s="9">
        <f t="shared" si="16"/>
        <v>1</v>
      </c>
      <c r="CE75" s="9">
        <f t="shared" si="17"/>
        <v>0.5</v>
      </c>
      <c r="CF75" s="9">
        <f t="shared" si="18"/>
        <v>0.5</v>
      </c>
      <c r="CG75" s="9">
        <f t="shared" si="19"/>
        <v>0.5</v>
      </c>
      <c r="CH75" s="9">
        <f t="shared" si="20"/>
        <v>0</v>
      </c>
      <c r="CI75" s="9">
        <f t="shared" si="21"/>
        <v>1</v>
      </c>
    </row>
    <row r="76" spans="1:87" ht="27.6" x14ac:dyDescent="0.3">
      <c r="A76" s="9">
        <v>75</v>
      </c>
      <c r="B76" s="2" t="s">
        <v>217</v>
      </c>
      <c r="C76" s="2" t="s">
        <v>218</v>
      </c>
      <c r="D76" s="2">
        <v>2018</v>
      </c>
      <c r="E76" s="2" t="s">
        <v>137</v>
      </c>
      <c r="F76" s="2" t="s">
        <v>176</v>
      </c>
      <c r="G76" s="2" t="s">
        <v>72</v>
      </c>
      <c r="H76" s="2" t="s">
        <v>219</v>
      </c>
      <c r="I76" s="2"/>
      <c r="J76" s="2" t="s">
        <v>95</v>
      </c>
      <c r="K76" s="2">
        <v>1500</v>
      </c>
      <c r="L76" s="2" t="s">
        <v>150</v>
      </c>
      <c r="M76" s="2" t="s">
        <v>231</v>
      </c>
      <c r="N76" s="2" t="s">
        <v>232</v>
      </c>
      <c r="O76" s="2" t="s">
        <v>81</v>
      </c>
      <c r="P76" s="2" t="s">
        <v>82</v>
      </c>
      <c r="Q76" s="2" t="s">
        <v>83</v>
      </c>
      <c r="R76" s="2" t="s">
        <v>225</v>
      </c>
      <c r="S76" s="2" t="s">
        <v>246</v>
      </c>
      <c r="T76" s="2" t="s">
        <v>119</v>
      </c>
      <c r="U76" s="2" t="str">
        <f t="shared" si="11"/>
        <v>DB information</v>
      </c>
      <c r="V76" s="2" t="s">
        <v>250</v>
      </c>
      <c r="W76" s="2" t="s">
        <v>251</v>
      </c>
      <c r="X76" s="2"/>
      <c r="Y76" s="2"/>
      <c r="Z76" s="2"/>
      <c r="AA76" s="2" t="s">
        <v>245</v>
      </c>
      <c r="AB76" s="2"/>
      <c r="AC76" s="2"/>
      <c r="AD76" s="2"/>
      <c r="AE76" s="2"/>
      <c r="AF76" s="2"/>
      <c r="AG76" s="2"/>
      <c r="AH76" s="2"/>
      <c r="AI76" s="2"/>
      <c r="AJ76" s="2"/>
      <c r="AK76" s="2"/>
      <c r="AL76" s="2"/>
      <c r="AM76" s="2"/>
      <c r="AN76" s="2"/>
      <c r="AO76" s="2"/>
      <c r="AP76" s="2"/>
      <c r="AQ76" s="2"/>
      <c r="AR76" s="2" t="s">
        <v>252</v>
      </c>
      <c r="AS76" s="2"/>
      <c r="AT76" s="2"/>
      <c r="AU76" s="2"/>
      <c r="AV76" s="2"/>
      <c r="AW76" s="2"/>
      <c r="AX76" s="2"/>
      <c r="AY76" s="2"/>
      <c r="AZ76" s="2"/>
      <c r="BA76" s="2"/>
      <c r="BB76" s="2"/>
      <c r="BC76" s="2"/>
      <c r="BD76" s="2"/>
      <c r="BE76" s="2"/>
      <c r="BF76" s="2"/>
      <c r="BG76" s="2"/>
      <c r="BH76" s="2" t="s">
        <v>200</v>
      </c>
      <c r="BI76" s="2"/>
      <c r="BJ76" s="2">
        <v>474</v>
      </c>
      <c r="BK76" s="2" t="s">
        <v>201</v>
      </c>
      <c r="BL76" s="2">
        <v>0.65</v>
      </c>
      <c r="BM76" s="2">
        <v>0.03</v>
      </c>
      <c r="BN76" s="2" t="s">
        <v>227</v>
      </c>
      <c r="BO76" s="2"/>
      <c r="BP76" s="2"/>
      <c r="BQ76" s="2"/>
      <c r="BR76" s="2" t="s">
        <v>176</v>
      </c>
      <c r="BS76" s="2">
        <v>240</v>
      </c>
      <c r="BT76" s="2">
        <v>0.1</v>
      </c>
      <c r="BU76" s="2">
        <v>0.12</v>
      </c>
      <c r="BV76" s="2" t="s">
        <v>227</v>
      </c>
      <c r="BZ76" s="10">
        <f t="shared" si="12"/>
        <v>0.69230769230769229</v>
      </c>
      <c r="CA76" s="10">
        <f t="shared" si="13"/>
        <v>0.78947368421052633</v>
      </c>
      <c r="CB76" s="9">
        <f t="shared" si="14"/>
        <v>3</v>
      </c>
      <c r="CC76" s="9">
        <f t="shared" si="15"/>
        <v>1</v>
      </c>
      <c r="CD76" s="9">
        <f t="shared" si="16"/>
        <v>1</v>
      </c>
      <c r="CE76" s="9">
        <f t="shared" si="17"/>
        <v>0.5</v>
      </c>
      <c r="CF76" s="9">
        <f t="shared" si="18"/>
        <v>0.5</v>
      </c>
      <c r="CG76" s="9">
        <f t="shared" si="19"/>
        <v>0.5</v>
      </c>
      <c r="CH76" s="9">
        <f t="shared" si="20"/>
        <v>0</v>
      </c>
      <c r="CI76" s="9">
        <f t="shared" si="21"/>
        <v>1</v>
      </c>
    </row>
    <row r="77" spans="1:87" ht="27.6" x14ac:dyDescent="0.3">
      <c r="A77" s="9">
        <v>76</v>
      </c>
      <c r="B77" s="2" t="s">
        <v>217</v>
      </c>
      <c r="C77" s="2" t="s">
        <v>218</v>
      </c>
      <c r="D77" s="2">
        <v>2018</v>
      </c>
      <c r="E77" s="2" t="s">
        <v>137</v>
      </c>
      <c r="F77" s="2" t="s">
        <v>176</v>
      </c>
      <c r="G77" s="2" t="s">
        <v>72</v>
      </c>
      <c r="H77" s="2" t="s">
        <v>219</v>
      </c>
      <c r="I77" s="2"/>
      <c r="J77" s="2" t="s">
        <v>95</v>
      </c>
      <c r="K77" s="2">
        <v>1500</v>
      </c>
      <c r="L77" s="2" t="s">
        <v>150</v>
      </c>
      <c r="M77" s="2" t="s">
        <v>234</v>
      </c>
      <c r="N77" s="2" t="s">
        <v>235</v>
      </c>
      <c r="O77" s="2" t="s">
        <v>81</v>
      </c>
      <c r="P77" s="2" t="s">
        <v>82</v>
      </c>
      <c r="Q77" s="2" t="s">
        <v>83</v>
      </c>
      <c r="R77" s="2" t="s">
        <v>225</v>
      </c>
      <c r="S77" s="2" t="s">
        <v>246</v>
      </c>
      <c r="T77" s="2" t="s">
        <v>119</v>
      </c>
      <c r="U77" s="2" t="str">
        <f t="shared" si="11"/>
        <v>DB information</v>
      </c>
      <c r="V77" s="2" t="s">
        <v>253</v>
      </c>
      <c r="W77" s="2" t="s">
        <v>254</v>
      </c>
      <c r="X77" s="2"/>
      <c r="Y77" s="2"/>
      <c r="Z77" s="2"/>
      <c r="AA77" s="2" t="s">
        <v>245</v>
      </c>
      <c r="AB77" s="2"/>
      <c r="AC77" s="2"/>
      <c r="AD77" s="2"/>
      <c r="AE77" s="2"/>
      <c r="AF77" s="2" t="s">
        <v>255</v>
      </c>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t="s">
        <v>200</v>
      </c>
      <c r="BI77" s="2"/>
      <c r="BJ77" s="2">
        <v>474</v>
      </c>
      <c r="BK77" s="2" t="s">
        <v>201</v>
      </c>
      <c r="BL77" s="2">
        <v>0.92</v>
      </c>
      <c r="BM77" s="2">
        <v>0.03</v>
      </c>
      <c r="BN77" s="2" t="s">
        <v>227</v>
      </c>
      <c r="BO77" s="2"/>
      <c r="BP77" s="2"/>
      <c r="BQ77" s="2"/>
      <c r="BR77" s="2" t="s">
        <v>176</v>
      </c>
      <c r="BS77" s="2">
        <v>240</v>
      </c>
      <c r="BT77" s="2">
        <v>0.66</v>
      </c>
      <c r="BU77" s="2">
        <v>0.1</v>
      </c>
      <c r="BV77" s="2" t="s">
        <v>227</v>
      </c>
      <c r="BZ77" s="10">
        <f t="shared" si="12"/>
        <v>0.69230769230769229</v>
      </c>
      <c r="CA77" s="10">
        <f t="shared" si="13"/>
        <v>0.78947368421052633</v>
      </c>
      <c r="CB77" s="9">
        <f t="shared" si="14"/>
        <v>3</v>
      </c>
      <c r="CC77" s="9">
        <f t="shared" si="15"/>
        <v>1</v>
      </c>
      <c r="CD77" s="9">
        <f t="shared" si="16"/>
        <v>1</v>
      </c>
      <c r="CE77" s="9">
        <f t="shared" si="17"/>
        <v>0.5</v>
      </c>
      <c r="CF77" s="9">
        <f t="shared" si="18"/>
        <v>0.5</v>
      </c>
      <c r="CG77" s="9">
        <f t="shared" si="19"/>
        <v>0.5</v>
      </c>
      <c r="CH77" s="9">
        <f t="shared" si="20"/>
        <v>0</v>
      </c>
      <c r="CI77" s="9">
        <f t="shared" si="21"/>
        <v>1</v>
      </c>
    </row>
    <row r="78" spans="1:87" ht="41.4" x14ac:dyDescent="0.3">
      <c r="A78" s="9">
        <v>77</v>
      </c>
      <c r="B78" s="2" t="s">
        <v>217</v>
      </c>
      <c r="C78" s="2" t="s">
        <v>218</v>
      </c>
      <c r="D78" s="2">
        <v>2018</v>
      </c>
      <c r="E78" s="2" t="s">
        <v>137</v>
      </c>
      <c r="F78" s="2" t="s">
        <v>176</v>
      </c>
      <c r="G78" s="2" t="s">
        <v>72</v>
      </c>
      <c r="H78" s="2" t="s">
        <v>219</v>
      </c>
      <c r="I78" s="2"/>
      <c r="J78" s="2" t="s">
        <v>95</v>
      </c>
      <c r="K78" s="2">
        <v>1500</v>
      </c>
      <c r="L78" s="2" t="s">
        <v>150</v>
      </c>
      <c r="M78" s="2" t="s">
        <v>220</v>
      </c>
      <c r="N78" s="2" t="s">
        <v>221</v>
      </c>
      <c r="O78" s="2" t="s">
        <v>81</v>
      </c>
      <c r="P78" s="2" t="s">
        <v>82</v>
      </c>
      <c r="Q78" s="2" t="s">
        <v>83</v>
      </c>
      <c r="R78" s="2" t="s">
        <v>225</v>
      </c>
      <c r="S78" s="2" t="s">
        <v>246</v>
      </c>
      <c r="T78" s="2" t="s">
        <v>237</v>
      </c>
      <c r="U78" s="2" t="str">
        <f t="shared" si="11"/>
        <v>DB information</v>
      </c>
      <c r="V78" s="2" t="s">
        <v>256</v>
      </c>
      <c r="W78" s="2" t="s">
        <v>257</v>
      </c>
      <c r="X78" s="2"/>
      <c r="Y78" s="2"/>
      <c r="Z78" s="2"/>
      <c r="AA78" s="2" t="s">
        <v>245</v>
      </c>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t="s">
        <v>200</v>
      </c>
      <c r="BI78" s="2"/>
      <c r="BJ78" s="2" t="s">
        <v>238</v>
      </c>
      <c r="BK78" s="2" t="s">
        <v>201</v>
      </c>
      <c r="BL78" s="2">
        <v>0.7</v>
      </c>
      <c r="BM78" s="2">
        <v>0.05</v>
      </c>
      <c r="BN78" s="2" t="s">
        <v>227</v>
      </c>
      <c r="BO78" s="2"/>
      <c r="BP78" s="2"/>
      <c r="BQ78" s="2"/>
      <c r="BR78" s="2" t="s">
        <v>239</v>
      </c>
      <c r="BS78" s="2" t="s">
        <v>238</v>
      </c>
      <c r="BT78" s="2"/>
      <c r="BU78" s="2"/>
      <c r="BV78" s="2"/>
      <c r="BZ78" s="10">
        <f t="shared" si="12"/>
        <v>0.53846153846153844</v>
      </c>
      <c r="CA78" s="10">
        <f t="shared" si="13"/>
        <v>0.68421052631578949</v>
      </c>
      <c r="CB78" s="9">
        <f t="shared" si="14"/>
        <v>3</v>
      </c>
      <c r="CC78" s="9">
        <f t="shared" si="15"/>
        <v>1</v>
      </c>
      <c r="CD78" s="9">
        <f t="shared" si="16"/>
        <v>0</v>
      </c>
      <c r="CE78" s="9">
        <f t="shared" si="17"/>
        <v>0.5</v>
      </c>
      <c r="CF78" s="9">
        <f t="shared" si="18"/>
        <v>0.5</v>
      </c>
      <c r="CG78" s="9">
        <f t="shared" si="19"/>
        <v>0.5</v>
      </c>
      <c r="CH78" s="9">
        <f t="shared" si="20"/>
        <v>0</v>
      </c>
      <c r="CI78" s="9">
        <f t="shared" si="21"/>
        <v>1</v>
      </c>
    </row>
    <row r="79" spans="1:87" ht="41.4" x14ac:dyDescent="0.3">
      <c r="A79" s="9">
        <v>78</v>
      </c>
      <c r="B79" s="2" t="s">
        <v>217</v>
      </c>
      <c r="C79" s="2" t="s">
        <v>218</v>
      </c>
      <c r="D79" s="2">
        <v>2018</v>
      </c>
      <c r="E79" s="2" t="s">
        <v>137</v>
      </c>
      <c r="F79" s="2" t="s">
        <v>176</v>
      </c>
      <c r="G79" s="2" t="s">
        <v>72</v>
      </c>
      <c r="H79" s="2" t="s">
        <v>219</v>
      </c>
      <c r="I79" s="2"/>
      <c r="J79" s="2" t="s">
        <v>95</v>
      </c>
      <c r="K79" s="2">
        <v>1500</v>
      </c>
      <c r="L79" s="2" t="s">
        <v>150</v>
      </c>
      <c r="M79" s="2" t="s">
        <v>228</v>
      </c>
      <c r="N79" s="2" t="s">
        <v>229</v>
      </c>
      <c r="O79" s="2" t="s">
        <v>81</v>
      </c>
      <c r="P79" s="2" t="s">
        <v>82</v>
      </c>
      <c r="Q79" s="2" t="s">
        <v>83</v>
      </c>
      <c r="R79" s="2" t="s">
        <v>225</v>
      </c>
      <c r="S79" s="2" t="s">
        <v>246</v>
      </c>
      <c r="T79" s="2" t="s">
        <v>237</v>
      </c>
      <c r="U79" s="2" t="str">
        <f t="shared" si="11"/>
        <v>DB information</v>
      </c>
      <c r="V79" s="2" t="s">
        <v>258</v>
      </c>
      <c r="W79" s="2" t="s">
        <v>259</v>
      </c>
      <c r="X79" s="2"/>
      <c r="Y79" s="2"/>
      <c r="Z79" s="2"/>
      <c r="AA79" s="2" t="s">
        <v>245</v>
      </c>
      <c r="AB79" s="2"/>
      <c r="AC79" s="2"/>
      <c r="AD79" s="2"/>
      <c r="AE79" s="2"/>
      <c r="AF79" s="2"/>
      <c r="AG79" s="2"/>
      <c r="AH79" s="2"/>
      <c r="AI79" s="2"/>
      <c r="AJ79" s="2"/>
      <c r="AK79" s="2"/>
      <c r="AL79" s="2"/>
      <c r="AM79" s="2"/>
      <c r="AN79" s="2"/>
      <c r="AO79" s="2"/>
      <c r="AP79" s="2"/>
      <c r="AQ79" s="2" t="s">
        <v>249</v>
      </c>
      <c r="AR79" s="2"/>
      <c r="AS79" s="2"/>
      <c r="AT79" s="2"/>
      <c r="AU79" s="2"/>
      <c r="AV79" s="2"/>
      <c r="AW79" s="2"/>
      <c r="AX79" s="2"/>
      <c r="AY79" s="2"/>
      <c r="AZ79" s="2"/>
      <c r="BA79" s="2"/>
      <c r="BB79" s="2"/>
      <c r="BC79" s="2"/>
      <c r="BD79" s="2"/>
      <c r="BE79" s="2"/>
      <c r="BF79" s="2"/>
      <c r="BG79" s="2"/>
      <c r="BH79" s="2" t="s">
        <v>200</v>
      </c>
      <c r="BI79" s="2"/>
      <c r="BJ79" s="2" t="s">
        <v>238</v>
      </c>
      <c r="BK79" s="2" t="s">
        <v>201</v>
      </c>
      <c r="BL79" s="2">
        <v>0.75</v>
      </c>
      <c r="BM79" s="2">
        <v>0.05</v>
      </c>
      <c r="BN79" s="2" t="s">
        <v>227</v>
      </c>
      <c r="BO79" s="2"/>
      <c r="BP79" s="2"/>
      <c r="BQ79" s="2"/>
      <c r="BR79" s="2" t="s">
        <v>239</v>
      </c>
      <c r="BS79" s="2" t="s">
        <v>238</v>
      </c>
      <c r="BT79" s="2"/>
      <c r="BU79" s="2"/>
      <c r="BV79" s="2"/>
      <c r="BZ79" s="10">
        <f t="shared" si="12"/>
        <v>0.53846153846153844</v>
      </c>
      <c r="CA79" s="10">
        <f t="shared" si="13"/>
        <v>0.68421052631578949</v>
      </c>
      <c r="CB79" s="9">
        <f t="shared" si="14"/>
        <v>3</v>
      </c>
      <c r="CC79" s="9">
        <f t="shared" si="15"/>
        <v>1</v>
      </c>
      <c r="CD79" s="9">
        <f t="shared" si="16"/>
        <v>0</v>
      </c>
      <c r="CE79" s="9">
        <f t="shared" si="17"/>
        <v>0.5</v>
      </c>
      <c r="CF79" s="9">
        <f t="shared" si="18"/>
        <v>0.5</v>
      </c>
      <c r="CG79" s="9">
        <f t="shared" si="19"/>
        <v>0.5</v>
      </c>
      <c r="CH79" s="9">
        <f t="shared" si="20"/>
        <v>0</v>
      </c>
      <c r="CI79" s="9">
        <f t="shared" si="21"/>
        <v>1</v>
      </c>
    </row>
    <row r="80" spans="1:87" ht="41.4" x14ac:dyDescent="0.3">
      <c r="A80" s="9">
        <v>79</v>
      </c>
      <c r="B80" s="2" t="s">
        <v>217</v>
      </c>
      <c r="C80" s="2" t="s">
        <v>218</v>
      </c>
      <c r="D80" s="2">
        <v>2018</v>
      </c>
      <c r="E80" s="2" t="s">
        <v>137</v>
      </c>
      <c r="F80" s="2" t="s">
        <v>176</v>
      </c>
      <c r="G80" s="2" t="s">
        <v>72</v>
      </c>
      <c r="H80" s="2" t="s">
        <v>219</v>
      </c>
      <c r="I80" s="2"/>
      <c r="J80" s="2" t="s">
        <v>95</v>
      </c>
      <c r="K80" s="2">
        <v>1500</v>
      </c>
      <c r="L80" s="2" t="s">
        <v>150</v>
      </c>
      <c r="M80" s="2" t="s">
        <v>231</v>
      </c>
      <c r="N80" s="2" t="s">
        <v>232</v>
      </c>
      <c r="O80" s="2" t="s">
        <v>81</v>
      </c>
      <c r="P80" s="2" t="s">
        <v>82</v>
      </c>
      <c r="Q80" s="2" t="s">
        <v>83</v>
      </c>
      <c r="R80" s="2" t="s">
        <v>225</v>
      </c>
      <c r="S80" s="2" t="s">
        <v>246</v>
      </c>
      <c r="T80" s="2" t="s">
        <v>237</v>
      </c>
      <c r="U80" s="2" t="str">
        <f t="shared" si="11"/>
        <v>DB information</v>
      </c>
      <c r="V80" s="2" t="s">
        <v>260</v>
      </c>
      <c r="W80" s="2" t="s">
        <v>261</v>
      </c>
      <c r="X80" s="2"/>
      <c r="Y80" s="2"/>
      <c r="Z80" s="2"/>
      <c r="AA80" s="2" t="s">
        <v>245</v>
      </c>
      <c r="AB80" s="2"/>
      <c r="AC80" s="2"/>
      <c r="AD80" s="2"/>
      <c r="AE80" s="2"/>
      <c r="AF80" s="2"/>
      <c r="AG80" s="2"/>
      <c r="AH80" s="2"/>
      <c r="AI80" s="2"/>
      <c r="AJ80" s="2"/>
      <c r="AK80" s="2"/>
      <c r="AL80" s="2"/>
      <c r="AM80" s="2"/>
      <c r="AN80" s="2"/>
      <c r="AO80" s="2"/>
      <c r="AP80" s="2"/>
      <c r="AQ80" s="2"/>
      <c r="AR80" s="2" t="s">
        <v>252</v>
      </c>
      <c r="AS80" s="2"/>
      <c r="AT80" s="2"/>
      <c r="AU80" s="2"/>
      <c r="AV80" s="2"/>
      <c r="AW80" s="2"/>
      <c r="AX80" s="2"/>
      <c r="AY80" s="2"/>
      <c r="AZ80" s="2"/>
      <c r="BA80" s="2"/>
      <c r="BB80" s="2"/>
      <c r="BC80" s="2"/>
      <c r="BD80" s="2"/>
      <c r="BE80" s="2"/>
      <c r="BF80" s="2"/>
      <c r="BG80" s="2"/>
      <c r="BH80" s="2" t="s">
        <v>200</v>
      </c>
      <c r="BI80" s="2"/>
      <c r="BJ80" s="2" t="s">
        <v>238</v>
      </c>
      <c r="BK80" s="2" t="s">
        <v>201</v>
      </c>
      <c r="BL80" s="2">
        <v>0.74</v>
      </c>
      <c r="BM80" s="2">
        <v>0.05</v>
      </c>
      <c r="BN80" s="2" t="s">
        <v>227</v>
      </c>
      <c r="BO80" s="2"/>
      <c r="BP80" s="2"/>
      <c r="BQ80" s="2"/>
      <c r="BR80" s="2" t="s">
        <v>239</v>
      </c>
      <c r="BS80" s="2" t="s">
        <v>238</v>
      </c>
      <c r="BT80" s="2"/>
      <c r="BU80" s="2"/>
      <c r="BV80" s="2"/>
      <c r="BZ80" s="10">
        <f t="shared" si="12"/>
        <v>0.53846153846153844</v>
      </c>
      <c r="CA80" s="10">
        <f t="shared" si="13"/>
        <v>0.68421052631578949</v>
      </c>
      <c r="CB80" s="9">
        <f t="shared" si="14"/>
        <v>3</v>
      </c>
      <c r="CC80" s="9">
        <f t="shared" si="15"/>
        <v>1</v>
      </c>
      <c r="CD80" s="9">
        <f t="shared" si="16"/>
        <v>0</v>
      </c>
      <c r="CE80" s="9">
        <f t="shared" si="17"/>
        <v>0.5</v>
      </c>
      <c r="CF80" s="9">
        <f t="shared" si="18"/>
        <v>0.5</v>
      </c>
      <c r="CG80" s="9">
        <f t="shared" si="19"/>
        <v>0.5</v>
      </c>
      <c r="CH80" s="9">
        <f t="shared" si="20"/>
        <v>0</v>
      </c>
      <c r="CI80" s="9">
        <f t="shared" si="21"/>
        <v>1</v>
      </c>
    </row>
    <row r="81" spans="1:87" ht="41.4" x14ac:dyDescent="0.3">
      <c r="A81" s="9">
        <v>80</v>
      </c>
      <c r="B81" s="2" t="s">
        <v>217</v>
      </c>
      <c r="C81" s="2" t="s">
        <v>218</v>
      </c>
      <c r="D81" s="2">
        <v>2018</v>
      </c>
      <c r="E81" s="2" t="s">
        <v>137</v>
      </c>
      <c r="F81" s="2" t="s">
        <v>176</v>
      </c>
      <c r="G81" s="2" t="s">
        <v>72</v>
      </c>
      <c r="H81" s="2" t="s">
        <v>219</v>
      </c>
      <c r="I81" s="2"/>
      <c r="J81" s="2" t="s">
        <v>95</v>
      </c>
      <c r="K81" s="2">
        <v>1500</v>
      </c>
      <c r="L81" s="2" t="s">
        <v>150</v>
      </c>
      <c r="M81" s="2" t="s">
        <v>234</v>
      </c>
      <c r="N81" s="2" t="s">
        <v>235</v>
      </c>
      <c r="O81" s="2" t="s">
        <v>81</v>
      </c>
      <c r="P81" s="2" t="s">
        <v>82</v>
      </c>
      <c r="Q81" s="2" t="s">
        <v>83</v>
      </c>
      <c r="R81" s="2" t="s">
        <v>225</v>
      </c>
      <c r="S81" s="2" t="s">
        <v>246</v>
      </c>
      <c r="T81" s="2" t="s">
        <v>237</v>
      </c>
      <c r="U81" s="2" t="str">
        <f t="shared" si="11"/>
        <v>DB information</v>
      </c>
      <c r="V81" s="2" t="s">
        <v>262</v>
      </c>
      <c r="W81" s="2" t="s">
        <v>263</v>
      </c>
      <c r="X81" s="2"/>
      <c r="Y81" s="2"/>
      <c r="Z81" s="2"/>
      <c r="AA81" s="2" t="s">
        <v>245</v>
      </c>
      <c r="AB81" s="2"/>
      <c r="AC81" s="2"/>
      <c r="AD81" s="2"/>
      <c r="AE81" s="2"/>
      <c r="AF81" s="2" t="s">
        <v>255</v>
      </c>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t="s">
        <v>200</v>
      </c>
      <c r="BI81" s="2"/>
      <c r="BJ81" s="2" t="s">
        <v>238</v>
      </c>
      <c r="BK81" s="2" t="s">
        <v>201</v>
      </c>
      <c r="BL81" s="2">
        <v>0.93</v>
      </c>
      <c r="BM81" s="2">
        <v>0.03</v>
      </c>
      <c r="BN81" s="2" t="s">
        <v>227</v>
      </c>
      <c r="BO81" s="2"/>
      <c r="BP81" s="2"/>
      <c r="BQ81" s="2"/>
      <c r="BR81" s="2" t="s">
        <v>239</v>
      </c>
      <c r="BS81" s="2" t="s">
        <v>238</v>
      </c>
      <c r="BT81" s="2"/>
      <c r="BU81" s="2"/>
      <c r="BV81" s="2"/>
      <c r="BZ81" s="10">
        <f t="shared" si="12"/>
        <v>0.53846153846153844</v>
      </c>
      <c r="CA81" s="10">
        <f t="shared" si="13"/>
        <v>0.68421052631578949</v>
      </c>
      <c r="CB81" s="9">
        <f t="shared" si="14"/>
        <v>3</v>
      </c>
      <c r="CC81" s="9">
        <f t="shared" si="15"/>
        <v>1</v>
      </c>
      <c r="CD81" s="9">
        <f t="shared" si="16"/>
        <v>0</v>
      </c>
      <c r="CE81" s="9">
        <f t="shared" si="17"/>
        <v>0.5</v>
      </c>
      <c r="CF81" s="9">
        <f t="shared" si="18"/>
        <v>0.5</v>
      </c>
      <c r="CG81" s="9">
        <f t="shared" si="19"/>
        <v>0.5</v>
      </c>
      <c r="CH81" s="9">
        <f t="shared" si="20"/>
        <v>0</v>
      </c>
      <c r="CI81" s="9">
        <f t="shared" si="21"/>
        <v>1</v>
      </c>
    </row>
    <row r="82" spans="1:87" ht="41.4" x14ac:dyDescent="0.3">
      <c r="A82" s="9">
        <v>81</v>
      </c>
      <c r="B82" s="2" t="s">
        <v>217</v>
      </c>
      <c r="C82" s="2" t="s">
        <v>218</v>
      </c>
      <c r="D82" s="2">
        <v>2018</v>
      </c>
      <c r="E82" s="2" t="s">
        <v>137</v>
      </c>
      <c r="F82" s="2" t="s">
        <v>176</v>
      </c>
      <c r="G82" s="2" t="s">
        <v>72</v>
      </c>
      <c r="H82" s="2" t="s">
        <v>219</v>
      </c>
      <c r="I82" s="2"/>
      <c r="J82" s="2" t="s">
        <v>95</v>
      </c>
      <c r="K82" s="2">
        <v>1500</v>
      </c>
      <c r="L82" s="2" t="s">
        <v>150</v>
      </c>
      <c r="M82" s="2" t="s">
        <v>220</v>
      </c>
      <c r="N82" s="2" t="s">
        <v>221</v>
      </c>
      <c r="O82" s="2" t="s">
        <v>81</v>
      </c>
      <c r="P82" s="2" t="s">
        <v>82</v>
      </c>
      <c r="Q82" s="2" t="s">
        <v>83</v>
      </c>
      <c r="R82" s="2" t="s">
        <v>225</v>
      </c>
      <c r="S82" s="2" t="s">
        <v>246</v>
      </c>
      <c r="T82" s="2" t="s">
        <v>242</v>
      </c>
      <c r="U82" s="2" t="str">
        <f t="shared" si="11"/>
        <v>DB information</v>
      </c>
      <c r="V82" s="2" t="s">
        <v>264</v>
      </c>
      <c r="W82" s="2" t="s">
        <v>265</v>
      </c>
      <c r="X82" s="2"/>
      <c r="Y82" s="2"/>
      <c r="Z82" s="2"/>
      <c r="AA82" s="2" t="s">
        <v>245</v>
      </c>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t="s">
        <v>200</v>
      </c>
      <c r="BI82" s="2"/>
      <c r="BJ82" s="2" t="s">
        <v>238</v>
      </c>
      <c r="BK82" s="2" t="s">
        <v>201</v>
      </c>
      <c r="BL82" s="2">
        <v>0.81</v>
      </c>
      <c r="BM82" s="2">
        <v>0.04</v>
      </c>
      <c r="BN82" s="2" t="s">
        <v>227</v>
      </c>
      <c r="BO82" s="2"/>
      <c r="BP82" s="2"/>
      <c r="BQ82" s="2"/>
      <c r="BR82" s="2" t="s">
        <v>239</v>
      </c>
      <c r="BS82" s="2" t="s">
        <v>238</v>
      </c>
      <c r="BT82" s="2"/>
      <c r="BU82" s="2"/>
      <c r="BV82" s="2"/>
      <c r="BZ82" s="10">
        <f t="shared" si="12"/>
        <v>0.53846153846153844</v>
      </c>
      <c r="CA82" s="10">
        <f t="shared" si="13"/>
        <v>0.68421052631578949</v>
      </c>
      <c r="CB82" s="9">
        <f t="shared" si="14"/>
        <v>3</v>
      </c>
      <c r="CC82" s="9">
        <f t="shared" si="15"/>
        <v>1</v>
      </c>
      <c r="CD82" s="9">
        <f t="shared" si="16"/>
        <v>0</v>
      </c>
      <c r="CE82" s="9">
        <f t="shared" si="17"/>
        <v>0.5</v>
      </c>
      <c r="CF82" s="9">
        <f t="shared" si="18"/>
        <v>0.5</v>
      </c>
      <c r="CG82" s="9">
        <f t="shared" si="19"/>
        <v>0.5</v>
      </c>
      <c r="CH82" s="9">
        <f t="shared" si="20"/>
        <v>0</v>
      </c>
      <c r="CI82" s="9">
        <f t="shared" si="21"/>
        <v>1</v>
      </c>
    </row>
    <row r="83" spans="1:87" ht="41.4" x14ac:dyDescent="0.3">
      <c r="A83" s="9">
        <v>82</v>
      </c>
      <c r="B83" s="2" t="s">
        <v>217</v>
      </c>
      <c r="C83" s="2" t="s">
        <v>218</v>
      </c>
      <c r="D83" s="2">
        <v>2018</v>
      </c>
      <c r="E83" s="2" t="s">
        <v>137</v>
      </c>
      <c r="F83" s="2" t="s">
        <v>176</v>
      </c>
      <c r="G83" s="2" t="s">
        <v>72</v>
      </c>
      <c r="H83" s="2" t="s">
        <v>219</v>
      </c>
      <c r="I83" s="2"/>
      <c r="J83" s="2" t="s">
        <v>95</v>
      </c>
      <c r="K83" s="2">
        <v>1500</v>
      </c>
      <c r="L83" s="2" t="s">
        <v>150</v>
      </c>
      <c r="M83" s="2" t="s">
        <v>228</v>
      </c>
      <c r="N83" s="2" t="s">
        <v>229</v>
      </c>
      <c r="O83" s="2" t="s">
        <v>81</v>
      </c>
      <c r="P83" s="2" t="s">
        <v>82</v>
      </c>
      <c r="Q83" s="2" t="s">
        <v>83</v>
      </c>
      <c r="R83" s="2" t="s">
        <v>225</v>
      </c>
      <c r="S83" s="2" t="s">
        <v>246</v>
      </c>
      <c r="T83" s="2" t="s">
        <v>242</v>
      </c>
      <c r="U83" s="2" t="str">
        <f t="shared" si="11"/>
        <v>DB information</v>
      </c>
      <c r="V83" s="2" t="s">
        <v>266</v>
      </c>
      <c r="W83" s="2" t="s">
        <v>267</v>
      </c>
      <c r="X83" s="2"/>
      <c r="Y83" s="2"/>
      <c r="Z83" s="2"/>
      <c r="AA83" s="2" t="s">
        <v>245</v>
      </c>
      <c r="AB83" s="2"/>
      <c r="AC83" s="2"/>
      <c r="AD83" s="2"/>
      <c r="AE83" s="2"/>
      <c r="AF83" s="2"/>
      <c r="AG83" s="2"/>
      <c r="AH83" s="2"/>
      <c r="AI83" s="2"/>
      <c r="AJ83" s="2"/>
      <c r="AK83" s="2"/>
      <c r="AL83" s="2"/>
      <c r="AM83" s="2"/>
      <c r="AN83" s="2"/>
      <c r="AO83" s="2"/>
      <c r="AP83" s="2"/>
      <c r="AQ83" s="2" t="s">
        <v>249</v>
      </c>
      <c r="AR83" s="2"/>
      <c r="AS83" s="2"/>
      <c r="AT83" s="2"/>
      <c r="AU83" s="2"/>
      <c r="AV83" s="2"/>
      <c r="AW83" s="2"/>
      <c r="AX83" s="2"/>
      <c r="AY83" s="2"/>
      <c r="AZ83" s="2"/>
      <c r="BA83" s="2"/>
      <c r="BB83" s="2"/>
      <c r="BC83" s="2"/>
      <c r="BD83" s="2"/>
      <c r="BE83" s="2"/>
      <c r="BF83" s="2"/>
      <c r="BG83" s="2"/>
      <c r="BH83" s="2" t="s">
        <v>200</v>
      </c>
      <c r="BI83" s="2"/>
      <c r="BJ83" s="2" t="s">
        <v>238</v>
      </c>
      <c r="BK83" s="2" t="s">
        <v>201</v>
      </c>
      <c r="BL83" s="2">
        <v>0.81</v>
      </c>
      <c r="BM83" s="2">
        <v>0.04</v>
      </c>
      <c r="BN83" s="2" t="s">
        <v>227</v>
      </c>
      <c r="BO83" s="2"/>
      <c r="BP83" s="2"/>
      <c r="BQ83" s="2"/>
      <c r="BR83" s="2" t="s">
        <v>239</v>
      </c>
      <c r="BS83" s="2" t="s">
        <v>238</v>
      </c>
      <c r="BT83" s="2"/>
      <c r="BU83" s="2"/>
      <c r="BV83" s="2"/>
      <c r="BZ83" s="10">
        <f t="shared" si="12"/>
        <v>0.53846153846153844</v>
      </c>
      <c r="CA83" s="10">
        <f t="shared" si="13"/>
        <v>0.68421052631578949</v>
      </c>
      <c r="CB83" s="9">
        <f t="shared" si="14"/>
        <v>3</v>
      </c>
      <c r="CC83" s="9">
        <f t="shared" si="15"/>
        <v>1</v>
      </c>
      <c r="CD83" s="9">
        <f t="shared" si="16"/>
        <v>0</v>
      </c>
      <c r="CE83" s="9">
        <f t="shared" si="17"/>
        <v>0.5</v>
      </c>
      <c r="CF83" s="9">
        <f t="shared" si="18"/>
        <v>0.5</v>
      </c>
      <c r="CG83" s="9">
        <f t="shared" si="19"/>
        <v>0.5</v>
      </c>
      <c r="CH83" s="9">
        <f t="shared" si="20"/>
        <v>0</v>
      </c>
      <c r="CI83" s="9">
        <f t="shared" si="21"/>
        <v>1</v>
      </c>
    </row>
    <row r="84" spans="1:87" ht="41.4" x14ac:dyDescent="0.3">
      <c r="A84" s="9">
        <v>83</v>
      </c>
      <c r="B84" s="2" t="s">
        <v>217</v>
      </c>
      <c r="C84" s="2" t="s">
        <v>218</v>
      </c>
      <c r="D84" s="2">
        <v>2018</v>
      </c>
      <c r="E84" s="2" t="s">
        <v>137</v>
      </c>
      <c r="F84" s="2" t="s">
        <v>176</v>
      </c>
      <c r="G84" s="2" t="s">
        <v>72</v>
      </c>
      <c r="H84" s="2" t="s">
        <v>219</v>
      </c>
      <c r="I84" s="2"/>
      <c r="J84" s="2" t="s">
        <v>95</v>
      </c>
      <c r="K84" s="2">
        <v>1500</v>
      </c>
      <c r="L84" s="2" t="s">
        <v>150</v>
      </c>
      <c r="M84" s="2" t="s">
        <v>231</v>
      </c>
      <c r="N84" s="2" t="s">
        <v>232</v>
      </c>
      <c r="O84" s="2" t="s">
        <v>81</v>
      </c>
      <c r="P84" s="2" t="s">
        <v>82</v>
      </c>
      <c r="Q84" s="2" t="s">
        <v>83</v>
      </c>
      <c r="R84" s="2" t="s">
        <v>225</v>
      </c>
      <c r="S84" s="2" t="s">
        <v>246</v>
      </c>
      <c r="T84" s="2" t="s">
        <v>242</v>
      </c>
      <c r="U84" s="2" t="str">
        <f t="shared" si="11"/>
        <v>DB information</v>
      </c>
      <c r="V84" s="2" t="s">
        <v>268</v>
      </c>
      <c r="W84" s="2" t="s">
        <v>269</v>
      </c>
      <c r="X84" s="2"/>
      <c r="Y84" s="2"/>
      <c r="Z84" s="2"/>
      <c r="AA84" s="2" t="s">
        <v>245</v>
      </c>
      <c r="AB84" s="2"/>
      <c r="AC84" s="2"/>
      <c r="AD84" s="2"/>
      <c r="AE84" s="2"/>
      <c r="AF84" s="2"/>
      <c r="AG84" s="2"/>
      <c r="AH84" s="2"/>
      <c r="AI84" s="2"/>
      <c r="AJ84" s="2"/>
      <c r="AK84" s="2"/>
      <c r="AL84" s="2"/>
      <c r="AM84" s="2"/>
      <c r="AN84" s="2"/>
      <c r="AO84" s="2"/>
      <c r="AP84" s="2"/>
      <c r="AQ84" s="2"/>
      <c r="AR84" s="2" t="s">
        <v>252</v>
      </c>
      <c r="AS84" s="2"/>
      <c r="AT84" s="2"/>
      <c r="AU84" s="2"/>
      <c r="AV84" s="2"/>
      <c r="AW84" s="2"/>
      <c r="AX84" s="2"/>
      <c r="AY84" s="2"/>
      <c r="AZ84" s="2"/>
      <c r="BA84" s="2"/>
      <c r="BB84" s="2"/>
      <c r="BC84" s="2"/>
      <c r="BD84" s="2"/>
      <c r="BE84" s="2"/>
      <c r="BF84" s="2"/>
      <c r="BG84" s="2"/>
      <c r="BH84" s="2" t="s">
        <v>200</v>
      </c>
      <c r="BI84" s="2"/>
      <c r="BJ84" s="2" t="s">
        <v>238</v>
      </c>
      <c r="BK84" s="2" t="s">
        <v>201</v>
      </c>
      <c r="BL84" s="2">
        <v>0.81</v>
      </c>
      <c r="BM84" s="2">
        <v>0.04</v>
      </c>
      <c r="BN84" s="2" t="s">
        <v>227</v>
      </c>
      <c r="BO84" s="2"/>
      <c r="BP84" s="2"/>
      <c r="BQ84" s="2"/>
      <c r="BR84" s="2" t="s">
        <v>239</v>
      </c>
      <c r="BS84" s="2" t="s">
        <v>238</v>
      </c>
      <c r="BT84" s="2"/>
      <c r="BU84" s="2"/>
      <c r="BV84" s="2"/>
      <c r="BZ84" s="10">
        <f t="shared" si="12"/>
        <v>0.53846153846153844</v>
      </c>
      <c r="CA84" s="10">
        <f t="shared" si="13"/>
        <v>0.68421052631578949</v>
      </c>
      <c r="CB84" s="9">
        <f t="shared" si="14"/>
        <v>3</v>
      </c>
      <c r="CC84" s="9">
        <f t="shared" si="15"/>
        <v>1</v>
      </c>
      <c r="CD84" s="9">
        <f t="shared" si="16"/>
        <v>0</v>
      </c>
      <c r="CE84" s="9">
        <f t="shared" si="17"/>
        <v>0.5</v>
      </c>
      <c r="CF84" s="9">
        <f t="shared" si="18"/>
        <v>0.5</v>
      </c>
      <c r="CG84" s="9">
        <f t="shared" si="19"/>
        <v>0.5</v>
      </c>
      <c r="CH84" s="9">
        <f t="shared" si="20"/>
        <v>0</v>
      </c>
      <c r="CI84" s="9">
        <f t="shared" si="21"/>
        <v>1</v>
      </c>
    </row>
    <row r="85" spans="1:87" ht="41.4" x14ac:dyDescent="0.3">
      <c r="A85" s="9">
        <v>84</v>
      </c>
      <c r="B85" s="2" t="s">
        <v>217</v>
      </c>
      <c r="C85" s="2" t="s">
        <v>218</v>
      </c>
      <c r="D85" s="2">
        <v>2018</v>
      </c>
      <c r="E85" s="2" t="s">
        <v>137</v>
      </c>
      <c r="F85" s="2" t="s">
        <v>176</v>
      </c>
      <c r="G85" s="2" t="s">
        <v>72</v>
      </c>
      <c r="H85" s="2" t="s">
        <v>219</v>
      </c>
      <c r="I85" s="2"/>
      <c r="J85" s="2" t="s">
        <v>95</v>
      </c>
      <c r="K85" s="2">
        <v>1500</v>
      </c>
      <c r="L85" s="2" t="s">
        <v>150</v>
      </c>
      <c r="M85" s="2" t="s">
        <v>234</v>
      </c>
      <c r="N85" s="2" t="s">
        <v>235</v>
      </c>
      <c r="O85" s="2" t="s">
        <v>81</v>
      </c>
      <c r="P85" s="2" t="s">
        <v>82</v>
      </c>
      <c r="Q85" s="2" t="s">
        <v>83</v>
      </c>
      <c r="R85" s="2" t="s">
        <v>225</v>
      </c>
      <c r="S85" s="2" t="s">
        <v>246</v>
      </c>
      <c r="T85" s="2" t="s">
        <v>242</v>
      </c>
      <c r="U85" s="2" t="str">
        <f t="shared" si="11"/>
        <v>DB information</v>
      </c>
      <c r="V85" s="2" t="s">
        <v>270</v>
      </c>
      <c r="W85" s="2" t="s">
        <v>271</v>
      </c>
      <c r="X85" s="2"/>
      <c r="Y85" s="2"/>
      <c r="Z85" s="2"/>
      <c r="AA85" s="2" t="s">
        <v>245</v>
      </c>
      <c r="AB85" s="2"/>
      <c r="AC85" s="2"/>
      <c r="AD85" s="2"/>
      <c r="AE85" s="2"/>
      <c r="AF85" s="2" t="s">
        <v>255</v>
      </c>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t="s">
        <v>200</v>
      </c>
      <c r="BI85" s="2"/>
      <c r="BJ85" s="2" t="s">
        <v>238</v>
      </c>
      <c r="BK85" s="2" t="s">
        <v>201</v>
      </c>
      <c r="BL85" s="2">
        <v>0.91</v>
      </c>
      <c r="BM85" s="2">
        <v>0.03</v>
      </c>
      <c r="BN85" s="2" t="s">
        <v>227</v>
      </c>
      <c r="BO85" s="2"/>
      <c r="BP85" s="2"/>
      <c r="BQ85" s="2"/>
      <c r="BR85" s="2" t="s">
        <v>239</v>
      </c>
      <c r="BS85" s="2" t="s">
        <v>238</v>
      </c>
      <c r="BT85" s="2"/>
      <c r="BU85" s="2"/>
      <c r="BV85" s="2"/>
      <c r="BZ85" s="10">
        <f t="shared" si="12"/>
        <v>0.53846153846153844</v>
      </c>
      <c r="CA85" s="10">
        <f t="shared" si="13"/>
        <v>0.68421052631578949</v>
      </c>
      <c r="CB85" s="9">
        <f t="shared" si="14"/>
        <v>3</v>
      </c>
      <c r="CC85" s="9">
        <f t="shared" si="15"/>
        <v>1</v>
      </c>
      <c r="CD85" s="9">
        <f t="shared" si="16"/>
        <v>0</v>
      </c>
      <c r="CE85" s="9">
        <f t="shared" si="17"/>
        <v>0.5</v>
      </c>
      <c r="CF85" s="9">
        <f t="shared" si="18"/>
        <v>0.5</v>
      </c>
      <c r="CG85" s="9">
        <f t="shared" si="19"/>
        <v>0.5</v>
      </c>
      <c r="CH85" s="9">
        <f t="shared" si="20"/>
        <v>0</v>
      </c>
      <c r="CI85" s="9">
        <f t="shared" si="21"/>
        <v>1</v>
      </c>
    </row>
    <row r="86" spans="1:87" ht="27.6" x14ac:dyDescent="0.3">
      <c r="A86" s="9">
        <v>85</v>
      </c>
      <c r="B86" s="2" t="s">
        <v>272</v>
      </c>
      <c r="C86" s="2" t="s">
        <v>2013</v>
      </c>
      <c r="D86" s="2">
        <v>2016</v>
      </c>
      <c r="E86" s="2" t="s">
        <v>273</v>
      </c>
      <c r="F86" s="2" t="s">
        <v>87</v>
      </c>
      <c r="G86" s="2" t="s">
        <v>72</v>
      </c>
      <c r="H86" s="2" t="s">
        <v>219</v>
      </c>
      <c r="I86" s="2"/>
      <c r="J86" s="2" t="s">
        <v>75</v>
      </c>
      <c r="K86" s="2">
        <v>10</v>
      </c>
      <c r="L86" s="2" t="s">
        <v>274</v>
      </c>
      <c r="M86" s="2" t="s">
        <v>275</v>
      </c>
      <c r="N86" s="2" t="s">
        <v>275</v>
      </c>
      <c r="O86" s="2" t="s">
        <v>81</v>
      </c>
      <c r="P86" s="2" t="s">
        <v>276</v>
      </c>
      <c r="Q86" s="2"/>
      <c r="R86" s="2" t="s">
        <v>277</v>
      </c>
      <c r="S86" s="2" t="s">
        <v>226</v>
      </c>
      <c r="T86" s="2"/>
      <c r="U86" s="2" t="str">
        <f t="shared" si="11"/>
        <v>DB no information</v>
      </c>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t="s">
        <v>200</v>
      </c>
      <c r="BI86" s="2"/>
      <c r="BJ86" s="2" t="s">
        <v>238</v>
      </c>
      <c r="BK86" s="2" t="s">
        <v>201</v>
      </c>
      <c r="BL86" s="2"/>
      <c r="BM86" s="2"/>
      <c r="BN86" s="2"/>
      <c r="BO86" s="2"/>
      <c r="BP86" s="2"/>
      <c r="BQ86" s="2"/>
      <c r="BR86" s="2" t="s">
        <v>87</v>
      </c>
      <c r="BS86" s="2"/>
      <c r="BT86" s="2"/>
      <c r="BU86" s="2"/>
      <c r="BV86" s="2"/>
      <c r="BZ86" s="10">
        <f t="shared" si="12"/>
        <v>0.23076923076923078</v>
      </c>
      <c r="CA86" s="10">
        <f t="shared" si="13"/>
        <v>0.21052631578947367</v>
      </c>
      <c r="CB86" s="9">
        <f t="shared" si="14"/>
        <v>0.5</v>
      </c>
      <c r="CC86" s="9">
        <f t="shared" si="15"/>
        <v>0</v>
      </c>
      <c r="CD86" s="9">
        <f t="shared" si="16"/>
        <v>0</v>
      </c>
      <c r="CE86" s="9">
        <f t="shared" si="17"/>
        <v>0.5</v>
      </c>
      <c r="CF86" s="9">
        <f t="shared" si="18"/>
        <v>0</v>
      </c>
      <c r="CG86" s="9">
        <f t="shared" si="19"/>
        <v>0</v>
      </c>
      <c r="CH86" s="9">
        <f t="shared" si="20"/>
        <v>0</v>
      </c>
      <c r="CI86" s="9">
        <f t="shared" si="21"/>
        <v>1</v>
      </c>
    </row>
    <row r="87" spans="1:87" ht="27.6" x14ac:dyDescent="0.3">
      <c r="A87" s="9">
        <v>86</v>
      </c>
      <c r="B87" s="2" t="s">
        <v>272</v>
      </c>
      <c r="C87" s="2" t="s">
        <v>2013</v>
      </c>
      <c r="D87" s="2">
        <v>2016</v>
      </c>
      <c r="E87" s="2" t="s">
        <v>273</v>
      </c>
      <c r="F87" s="2" t="s">
        <v>87</v>
      </c>
      <c r="G87" s="2" t="s">
        <v>72</v>
      </c>
      <c r="H87" s="2" t="s">
        <v>219</v>
      </c>
      <c r="I87" s="2"/>
      <c r="J87" s="2" t="s">
        <v>95</v>
      </c>
      <c r="K87" s="2">
        <v>1500</v>
      </c>
      <c r="L87" s="2" t="s">
        <v>274</v>
      </c>
      <c r="M87" s="2" t="s">
        <v>275</v>
      </c>
      <c r="N87" s="2" t="s">
        <v>275</v>
      </c>
      <c r="O87" s="2" t="s">
        <v>81</v>
      </c>
      <c r="P87" s="2" t="s">
        <v>276</v>
      </c>
      <c r="Q87" s="2"/>
      <c r="R87" s="2" t="s">
        <v>277</v>
      </c>
      <c r="S87" s="2" t="s">
        <v>246</v>
      </c>
      <c r="T87" s="2"/>
      <c r="U87" s="2" t="str">
        <f t="shared" si="11"/>
        <v>DB no information</v>
      </c>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t="s">
        <v>200</v>
      </c>
      <c r="BI87" s="2"/>
      <c r="BJ87" s="2" t="s">
        <v>238</v>
      </c>
      <c r="BK87" s="2" t="s">
        <v>201</v>
      </c>
      <c r="BL87" s="2"/>
      <c r="BM87" s="2"/>
      <c r="BN87" s="2"/>
      <c r="BO87" s="2"/>
      <c r="BP87" s="2"/>
      <c r="BQ87" s="2"/>
      <c r="BR87" s="2" t="s">
        <v>87</v>
      </c>
      <c r="BS87" s="2"/>
      <c r="BT87" s="2"/>
      <c r="BU87" s="2"/>
      <c r="BV87" s="2"/>
      <c r="BZ87" s="10">
        <f t="shared" si="12"/>
        <v>0.23076923076923078</v>
      </c>
      <c r="CA87" s="10">
        <f t="shared" si="13"/>
        <v>0.21052631578947367</v>
      </c>
      <c r="CB87" s="9">
        <f t="shared" si="14"/>
        <v>0.5</v>
      </c>
      <c r="CC87" s="9">
        <f t="shared" si="15"/>
        <v>0</v>
      </c>
      <c r="CD87" s="9">
        <f t="shared" si="16"/>
        <v>0</v>
      </c>
      <c r="CE87" s="9">
        <f t="shared" si="17"/>
        <v>0.5</v>
      </c>
      <c r="CF87" s="9">
        <f t="shared" si="18"/>
        <v>0</v>
      </c>
      <c r="CG87" s="9">
        <f t="shared" si="19"/>
        <v>0</v>
      </c>
      <c r="CH87" s="9">
        <f t="shared" si="20"/>
        <v>0</v>
      </c>
      <c r="CI87" s="9">
        <f t="shared" si="21"/>
        <v>1</v>
      </c>
    </row>
    <row r="88" spans="1:87" ht="27.6" x14ac:dyDescent="0.3">
      <c r="A88" s="9">
        <v>87</v>
      </c>
      <c r="B88" s="2" t="s">
        <v>272</v>
      </c>
      <c r="C88" s="2" t="s">
        <v>2013</v>
      </c>
      <c r="D88" s="2">
        <v>2016</v>
      </c>
      <c r="E88" s="2" t="s">
        <v>273</v>
      </c>
      <c r="F88" s="2" t="s">
        <v>87</v>
      </c>
      <c r="G88" s="2" t="s">
        <v>72</v>
      </c>
      <c r="H88" s="2" t="s">
        <v>219</v>
      </c>
      <c r="I88" s="2"/>
      <c r="J88" s="2" t="s">
        <v>75</v>
      </c>
      <c r="K88" s="2">
        <v>10</v>
      </c>
      <c r="L88" s="2" t="s">
        <v>274</v>
      </c>
      <c r="M88" s="2" t="s">
        <v>275</v>
      </c>
      <c r="N88" s="2" t="s">
        <v>275</v>
      </c>
      <c r="O88" s="2" t="s">
        <v>81</v>
      </c>
      <c r="P88" s="2" t="s">
        <v>276</v>
      </c>
      <c r="Q88" s="2"/>
      <c r="R88" s="2" t="s">
        <v>277</v>
      </c>
      <c r="S88" s="2" t="s">
        <v>226</v>
      </c>
      <c r="T88" s="2"/>
      <c r="U88" s="2" t="str">
        <f t="shared" si="11"/>
        <v>DB no information</v>
      </c>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t="s">
        <v>200</v>
      </c>
      <c r="BI88" s="2"/>
      <c r="BJ88" s="2" t="s">
        <v>238</v>
      </c>
      <c r="BK88" s="2" t="s">
        <v>201</v>
      </c>
      <c r="BL88" s="2"/>
      <c r="BM88" s="2"/>
      <c r="BN88" s="2"/>
      <c r="BO88" s="2"/>
      <c r="BP88" s="2"/>
      <c r="BQ88" s="2"/>
      <c r="BR88" s="2" t="s">
        <v>87</v>
      </c>
      <c r="BS88" s="2"/>
      <c r="BT88" s="2"/>
      <c r="BU88" s="2"/>
      <c r="BV88" s="2"/>
      <c r="BZ88" s="10">
        <f t="shared" si="12"/>
        <v>0.23076923076923078</v>
      </c>
      <c r="CA88" s="10">
        <f t="shared" si="13"/>
        <v>0.21052631578947367</v>
      </c>
      <c r="CB88" s="9">
        <f t="shared" si="14"/>
        <v>0.5</v>
      </c>
      <c r="CC88" s="9">
        <f t="shared" si="15"/>
        <v>0</v>
      </c>
      <c r="CD88" s="9">
        <f t="shared" si="16"/>
        <v>0</v>
      </c>
      <c r="CE88" s="9">
        <f t="shared" si="17"/>
        <v>0.5</v>
      </c>
      <c r="CF88" s="9">
        <f t="shared" si="18"/>
        <v>0</v>
      </c>
      <c r="CG88" s="9">
        <f t="shared" si="19"/>
        <v>0</v>
      </c>
      <c r="CH88" s="9">
        <f t="shared" si="20"/>
        <v>0</v>
      </c>
      <c r="CI88" s="9">
        <f t="shared" si="21"/>
        <v>1</v>
      </c>
    </row>
    <row r="89" spans="1:87" ht="27.6" x14ac:dyDescent="0.3">
      <c r="A89" s="9">
        <v>88</v>
      </c>
      <c r="B89" s="2" t="s">
        <v>272</v>
      </c>
      <c r="C89" s="2" t="s">
        <v>2013</v>
      </c>
      <c r="D89" s="2">
        <v>2016</v>
      </c>
      <c r="E89" s="2" t="s">
        <v>273</v>
      </c>
      <c r="F89" s="2" t="s">
        <v>87</v>
      </c>
      <c r="G89" s="2" t="s">
        <v>72</v>
      </c>
      <c r="H89" s="2" t="s">
        <v>219</v>
      </c>
      <c r="I89" s="2"/>
      <c r="J89" s="2" t="s">
        <v>95</v>
      </c>
      <c r="K89" s="2">
        <v>1500</v>
      </c>
      <c r="L89" s="2" t="s">
        <v>274</v>
      </c>
      <c r="M89" s="2" t="s">
        <v>275</v>
      </c>
      <c r="N89" s="2" t="s">
        <v>275</v>
      </c>
      <c r="O89" s="2" t="s">
        <v>81</v>
      </c>
      <c r="P89" s="2" t="s">
        <v>276</v>
      </c>
      <c r="Q89" s="2"/>
      <c r="R89" s="2" t="s">
        <v>277</v>
      </c>
      <c r="S89" s="2" t="s">
        <v>246</v>
      </c>
      <c r="T89" s="2"/>
      <c r="U89" s="2" t="str">
        <f t="shared" si="11"/>
        <v>DB no information</v>
      </c>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t="s">
        <v>200</v>
      </c>
      <c r="BI89" s="2"/>
      <c r="BJ89" s="2" t="s">
        <v>238</v>
      </c>
      <c r="BK89" s="2" t="s">
        <v>201</v>
      </c>
      <c r="BL89" s="2"/>
      <c r="BM89" s="2"/>
      <c r="BN89" s="2"/>
      <c r="BO89" s="2"/>
      <c r="BP89" s="2"/>
      <c r="BQ89" s="2"/>
      <c r="BR89" s="2" t="s">
        <v>87</v>
      </c>
      <c r="BS89" s="2"/>
      <c r="BT89" s="2"/>
      <c r="BU89" s="2"/>
      <c r="BV89" s="2"/>
      <c r="BZ89" s="10">
        <f t="shared" si="12"/>
        <v>0.23076923076923078</v>
      </c>
      <c r="CA89" s="10">
        <f t="shared" si="13"/>
        <v>0.21052631578947367</v>
      </c>
      <c r="CB89" s="9">
        <f t="shared" si="14"/>
        <v>0.5</v>
      </c>
      <c r="CC89" s="9">
        <f t="shared" si="15"/>
        <v>0</v>
      </c>
      <c r="CD89" s="9">
        <f t="shared" si="16"/>
        <v>0</v>
      </c>
      <c r="CE89" s="9">
        <f t="shared" si="17"/>
        <v>0.5</v>
      </c>
      <c r="CF89" s="9">
        <f t="shared" si="18"/>
        <v>0</v>
      </c>
      <c r="CG89" s="9">
        <f t="shared" si="19"/>
        <v>0</v>
      </c>
      <c r="CH89" s="9">
        <f t="shared" si="20"/>
        <v>0</v>
      </c>
      <c r="CI89" s="9">
        <f t="shared" si="21"/>
        <v>1</v>
      </c>
    </row>
    <row r="90" spans="1:87" ht="27.6" x14ac:dyDescent="0.3">
      <c r="A90" s="9">
        <v>89</v>
      </c>
      <c r="B90" s="2" t="s">
        <v>272</v>
      </c>
      <c r="C90" s="2" t="s">
        <v>2013</v>
      </c>
      <c r="D90" s="2">
        <v>2016</v>
      </c>
      <c r="E90" s="2" t="s">
        <v>273</v>
      </c>
      <c r="F90" s="2" t="s">
        <v>87</v>
      </c>
      <c r="G90" s="2" t="s">
        <v>72</v>
      </c>
      <c r="H90" s="2" t="s">
        <v>219</v>
      </c>
      <c r="I90" s="2"/>
      <c r="J90" s="2" t="s">
        <v>75</v>
      </c>
      <c r="K90" s="2">
        <v>10</v>
      </c>
      <c r="L90" s="2" t="s">
        <v>274</v>
      </c>
      <c r="M90" s="2" t="s">
        <v>275</v>
      </c>
      <c r="N90" s="2" t="s">
        <v>275</v>
      </c>
      <c r="O90" s="2" t="s">
        <v>81</v>
      </c>
      <c r="P90" s="2" t="s">
        <v>276</v>
      </c>
      <c r="Q90" s="2"/>
      <c r="R90" s="2" t="s">
        <v>278</v>
      </c>
      <c r="S90" s="2" t="s">
        <v>226</v>
      </c>
      <c r="T90" s="2"/>
      <c r="U90" s="2" t="str">
        <f t="shared" si="11"/>
        <v>DB no information</v>
      </c>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t="s">
        <v>200</v>
      </c>
      <c r="BI90" s="2"/>
      <c r="BJ90" s="2" t="s">
        <v>238</v>
      </c>
      <c r="BK90" s="2" t="s">
        <v>201</v>
      </c>
      <c r="BL90" s="2"/>
      <c r="BM90" s="2"/>
      <c r="BN90" s="2"/>
      <c r="BO90" s="2"/>
      <c r="BP90" s="2"/>
      <c r="BQ90" s="2"/>
      <c r="BR90" s="2" t="s">
        <v>87</v>
      </c>
      <c r="BS90" s="2"/>
      <c r="BT90" s="2"/>
      <c r="BU90" s="2"/>
      <c r="BV90" s="2"/>
      <c r="BZ90" s="10">
        <f t="shared" si="12"/>
        <v>0.23076923076923078</v>
      </c>
      <c r="CA90" s="10">
        <f t="shared" si="13"/>
        <v>0.21052631578947367</v>
      </c>
      <c r="CB90" s="9">
        <f t="shared" si="14"/>
        <v>0.5</v>
      </c>
      <c r="CC90" s="9">
        <f t="shared" si="15"/>
        <v>0</v>
      </c>
      <c r="CD90" s="9">
        <f t="shared" si="16"/>
        <v>0</v>
      </c>
      <c r="CE90" s="9">
        <f t="shared" si="17"/>
        <v>0.5</v>
      </c>
      <c r="CF90" s="9">
        <f t="shared" si="18"/>
        <v>0</v>
      </c>
      <c r="CG90" s="9">
        <f t="shared" si="19"/>
        <v>0</v>
      </c>
      <c r="CH90" s="9">
        <f t="shared" si="20"/>
        <v>0</v>
      </c>
      <c r="CI90" s="9">
        <f t="shared" si="21"/>
        <v>1</v>
      </c>
    </row>
    <row r="91" spans="1:87" ht="27.6" x14ac:dyDescent="0.3">
      <c r="A91" s="9">
        <v>90</v>
      </c>
      <c r="B91" s="2" t="s">
        <v>272</v>
      </c>
      <c r="C91" s="2" t="s">
        <v>2013</v>
      </c>
      <c r="D91" s="2">
        <v>2016</v>
      </c>
      <c r="E91" s="2" t="s">
        <v>273</v>
      </c>
      <c r="F91" s="2" t="s">
        <v>87</v>
      </c>
      <c r="G91" s="2" t="s">
        <v>72</v>
      </c>
      <c r="H91" s="2" t="s">
        <v>219</v>
      </c>
      <c r="I91" s="2"/>
      <c r="J91" s="2" t="s">
        <v>95</v>
      </c>
      <c r="K91" s="2">
        <v>1500</v>
      </c>
      <c r="L91" s="2" t="s">
        <v>274</v>
      </c>
      <c r="M91" s="2" t="s">
        <v>275</v>
      </c>
      <c r="N91" s="2" t="s">
        <v>275</v>
      </c>
      <c r="O91" s="2" t="s">
        <v>81</v>
      </c>
      <c r="P91" s="2" t="s">
        <v>276</v>
      </c>
      <c r="Q91" s="2"/>
      <c r="R91" s="2" t="s">
        <v>278</v>
      </c>
      <c r="S91" s="2" t="s">
        <v>246</v>
      </c>
      <c r="T91" s="2"/>
      <c r="U91" s="2" t="str">
        <f t="shared" si="11"/>
        <v>DB no information</v>
      </c>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t="s">
        <v>200</v>
      </c>
      <c r="BI91" s="2"/>
      <c r="BJ91" s="2" t="s">
        <v>238</v>
      </c>
      <c r="BK91" s="2" t="s">
        <v>201</v>
      </c>
      <c r="BL91" s="2"/>
      <c r="BM91" s="2"/>
      <c r="BN91" s="2"/>
      <c r="BO91" s="2"/>
      <c r="BP91" s="2"/>
      <c r="BQ91" s="2"/>
      <c r="BR91" s="2" t="s">
        <v>87</v>
      </c>
      <c r="BS91" s="2"/>
      <c r="BT91" s="2"/>
      <c r="BU91" s="2"/>
      <c r="BV91" s="2"/>
      <c r="BZ91" s="10">
        <f t="shared" si="12"/>
        <v>0.23076923076923078</v>
      </c>
      <c r="CA91" s="10">
        <f t="shared" si="13"/>
        <v>0.21052631578947367</v>
      </c>
      <c r="CB91" s="9">
        <f t="shared" si="14"/>
        <v>0.5</v>
      </c>
      <c r="CC91" s="9">
        <f t="shared" si="15"/>
        <v>0</v>
      </c>
      <c r="CD91" s="9">
        <f t="shared" si="16"/>
        <v>0</v>
      </c>
      <c r="CE91" s="9">
        <f t="shared" si="17"/>
        <v>0.5</v>
      </c>
      <c r="CF91" s="9">
        <f t="shared" si="18"/>
        <v>0</v>
      </c>
      <c r="CG91" s="9">
        <f t="shared" si="19"/>
        <v>0</v>
      </c>
      <c r="CH91" s="9">
        <f t="shared" si="20"/>
        <v>0</v>
      </c>
      <c r="CI91" s="9">
        <f t="shared" si="21"/>
        <v>1</v>
      </c>
    </row>
    <row r="92" spans="1:87" ht="27.6" x14ac:dyDescent="0.3">
      <c r="A92" s="9">
        <v>91</v>
      </c>
      <c r="B92" s="2" t="s">
        <v>272</v>
      </c>
      <c r="C92" s="2" t="s">
        <v>2013</v>
      </c>
      <c r="D92" s="2">
        <v>2016</v>
      </c>
      <c r="E92" s="2" t="s">
        <v>273</v>
      </c>
      <c r="F92" s="2" t="s">
        <v>87</v>
      </c>
      <c r="G92" s="2" t="s">
        <v>72</v>
      </c>
      <c r="H92" s="2" t="s">
        <v>219</v>
      </c>
      <c r="I92" s="2"/>
      <c r="J92" s="2" t="s">
        <v>75</v>
      </c>
      <c r="K92" s="2">
        <v>10</v>
      </c>
      <c r="L92" s="2" t="s">
        <v>274</v>
      </c>
      <c r="M92" s="2" t="s">
        <v>275</v>
      </c>
      <c r="N92" s="2" t="s">
        <v>275</v>
      </c>
      <c r="O92" s="2" t="s">
        <v>81</v>
      </c>
      <c r="P92" s="2" t="s">
        <v>276</v>
      </c>
      <c r="Q92" s="2"/>
      <c r="R92" s="2" t="s">
        <v>278</v>
      </c>
      <c r="S92" s="2" t="s">
        <v>226</v>
      </c>
      <c r="T92" s="2"/>
      <c r="U92" s="2" t="str">
        <f t="shared" si="11"/>
        <v>DB no information</v>
      </c>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t="s">
        <v>200</v>
      </c>
      <c r="BI92" s="2"/>
      <c r="BJ92" s="2" t="s">
        <v>238</v>
      </c>
      <c r="BK92" s="2" t="s">
        <v>201</v>
      </c>
      <c r="BL92" s="2"/>
      <c r="BM92" s="2"/>
      <c r="BN92" s="2"/>
      <c r="BO92" s="2"/>
      <c r="BP92" s="2"/>
      <c r="BQ92" s="2"/>
      <c r="BR92" s="2" t="s">
        <v>87</v>
      </c>
      <c r="BS92" s="2"/>
      <c r="BT92" s="2"/>
      <c r="BU92" s="2"/>
      <c r="BV92" s="2"/>
      <c r="BZ92" s="10">
        <f t="shared" si="12"/>
        <v>0.23076923076923078</v>
      </c>
      <c r="CA92" s="10">
        <f t="shared" si="13"/>
        <v>0.21052631578947367</v>
      </c>
      <c r="CB92" s="9">
        <f t="shared" si="14"/>
        <v>0.5</v>
      </c>
      <c r="CC92" s="9">
        <f t="shared" si="15"/>
        <v>0</v>
      </c>
      <c r="CD92" s="9">
        <f t="shared" si="16"/>
        <v>0</v>
      </c>
      <c r="CE92" s="9">
        <f t="shared" si="17"/>
        <v>0.5</v>
      </c>
      <c r="CF92" s="9">
        <f t="shared" si="18"/>
        <v>0</v>
      </c>
      <c r="CG92" s="9">
        <f t="shared" si="19"/>
        <v>0</v>
      </c>
      <c r="CH92" s="9">
        <f t="shared" si="20"/>
        <v>0</v>
      </c>
      <c r="CI92" s="9">
        <f t="shared" si="21"/>
        <v>1</v>
      </c>
    </row>
    <row r="93" spans="1:87" ht="27.6" x14ac:dyDescent="0.3">
      <c r="A93" s="9">
        <v>92</v>
      </c>
      <c r="B93" s="2" t="s">
        <v>272</v>
      </c>
      <c r="C93" s="2" t="s">
        <v>2013</v>
      </c>
      <c r="D93" s="2">
        <v>2016</v>
      </c>
      <c r="E93" s="2" t="s">
        <v>273</v>
      </c>
      <c r="F93" s="2" t="s">
        <v>87</v>
      </c>
      <c r="G93" s="2" t="s">
        <v>72</v>
      </c>
      <c r="H93" s="2" t="s">
        <v>219</v>
      </c>
      <c r="I93" s="2"/>
      <c r="J93" s="2" t="s">
        <v>95</v>
      </c>
      <c r="K93" s="2">
        <v>1500</v>
      </c>
      <c r="L93" s="2" t="s">
        <v>274</v>
      </c>
      <c r="M93" s="2" t="s">
        <v>275</v>
      </c>
      <c r="N93" s="2" t="s">
        <v>275</v>
      </c>
      <c r="O93" s="2" t="s">
        <v>81</v>
      </c>
      <c r="P93" s="2" t="s">
        <v>276</v>
      </c>
      <c r="Q93" s="2"/>
      <c r="R93" s="2" t="s">
        <v>278</v>
      </c>
      <c r="S93" s="2" t="s">
        <v>246</v>
      </c>
      <c r="T93" s="2"/>
      <c r="U93" s="2" t="str">
        <f t="shared" si="11"/>
        <v>DB no information</v>
      </c>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t="s">
        <v>200</v>
      </c>
      <c r="BI93" s="2"/>
      <c r="BJ93" s="2" t="s">
        <v>238</v>
      </c>
      <c r="BK93" s="2" t="s">
        <v>201</v>
      </c>
      <c r="BL93" s="2"/>
      <c r="BM93" s="2"/>
      <c r="BN93" s="2"/>
      <c r="BO93" s="2"/>
      <c r="BP93" s="2"/>
      <c r="BQ93" s="2"/>
      <c r="BR93" s="2" t="s">
        <v>87</v>
      </c>
      <c r="BS93" s="2"/>
      <c r="BT93" s="2"/>
      <c r="BU93" s="2"/>
      <c r="BV93" s="2"/>
      <c r="BZ93" s="10">
        <f t="shared" si="12"/>
        <v>0.23076923076923078</v>
      </c>
      <c r="CA93" s="10">
        <f t="shared" si="13"/>
        <v>0.21052631578947367</v>
      </c>
      <c r="CB93" s="9">
        <f t="shared" si="14"/>
        <v>0.5</v>
      </c>
      <c r="CC93" s="9">
        <f t="shared" si="15"/>
        <v>0</v>
      </c>
      <c r="CD93" s="9">
        <f t="shared" si="16"/>
        <v>0</v>
      </c>
      <c r="CE93" s="9">
        <f t="shared" si="17"/>
        <v>0.5</v>
      </c>
      <c r="CF93" s="9">
        <f t="shared" si="18"/>
        <v>0</v>
      </c>
      <c r="CG93" s="9">
        <f t="shared" si="19"/>
        <v>0</v>
      </c>
      <c r="CH93" s="9">
        <f t="shared" si="20"/>
        <v>0</v>
      </c>
      <c r="CI93" s="9">
        <f t="shared" si="21"/>
        <v>1</v>
      </c>
    </row>
    <row r="94" spans="1:87" ht="27.6" x14ac:dyDescent="0.3">
      <c r="A94" s="9">
        <v>93</v>
      </c>
      <c r="B94" s="2" t="s">
        <v>272</v>
      </c>
      <c r="C94" s="2" t="s">
        <v>2013</v>
      </c>
      <c r="D94" s="2">
        <v>2016</v>
      </c>
      <c r="E94" s="2" t="s">
        <v>273</v>
      </c>
      <c r="F94" s="2" t="s">
        <v>87</v>
      </c>
      <c r="G94" s="2" t="s">
        <v>72</v>
      </c>
      <c r="H94" s="2" t="s">
        <v>219</v>
      </c>
      <c r="I94" s="2"/>
      <c r="J94" s="2" t="s">
        <v>75</v>
      </c>
      <c r="K94" s="2">
        <v>10</v>
      </c>
      <c r="L94" s="2" t="s">
        <v>274</v>
      </c>
      <c r="M94" s="2" t="s">
        <v>275</v>
      </c>
      <c r="N94" s="2" t="s">
        <v>275</v>
      </c>
      <c r="O94" s="2" t="s">
        <v>81</v>
      </c>
      <c r="P94" s="2" t="s">
        <v>276</v>
      </c>
      <c r="Q94" s="2"/>
      <c r="R94" s="2" t="s">
        <v>279</v>
      </c>
      <c r="S94" s="2" t="s">
        <v>226</v>
      </c>
      <c r="T94" s="2"/>
      <c r="U94" s="2" t="str">
        <f t="shared" si="11"/>
        <v>DB no information</v>
      </c>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t="s">
        <v>200</v>
      </c>
      <c r="BI94" s="2"/>
      <c r="BJ94" s="2" t="s">
        <v>238</v>
      </c>
      <c r="BK94" s="2" t="s">
        <v>201</v>
      </c>
      <c r="BL94" s="2"/>
      <c r="BM94" s="2"/>
      <c r="BN94" s="2"/>
      <c r="BO94" s="2"/>
      <c r="BP94" s="2"/>
      <c r="BQ94" s="2"/>
      <c r="BR94" s="2" t="s">
        <v>87</v>
      </c>
      <c r="BS94" s="2"/>
      <c r="BT94" s="2"/>
      <c r="BU94" s="2"/>
      <c r="BV94" s="2"/>
      <c r="BZ94" s="10">
        <f t="shared" si="12"/>
        <v>0.23076923076923078</v>
      </c>
      <c r="CA94" s="10">
        <f t="shared" si="13"/>
        <v>0.21052631578947367</v>
      </c>
      <c r="CB94" s="9">
        <f t="shared" si="14"/>
        <v>0.5</v>
      </c>
      <c r="CC94" s="9">
        <f t="shared" si="15"/>
        <v>0</v>
      </c>
      <c r="CD94" s="9">
        <f t="shared" si="16"/>
        <v>0</v>
      </c>
      <c r="CE94" s="9">
        <f t="shared" si="17"/>
        <v>0.5</v>
      </c>
      <c r="CF94" s="9">
        <f t="shared" si="18"/>
        <v>0</v>
      </c>
      <c r="CG94" s="9">
        <f t="shared" si="19"/>
        <v>0</v>
      </c>
      <c r="CH94" s="9">
        <f t="shared" si="20"/>
        <v>0</v>
      </c>
      <c r="CI94" s="9">
        <f t="shared" si="21"/>
        <v>1</v>
      </c>
    </row>
    <row r="95" spans="1:87" ht="27.6" x14ac:dyDescent="0.3">
      <c r="A95" s="9">
        <v>94</v>
      </c>
      <c r="B95" s="2" t="s">
        <v>272</v>
      </c>
      <c r="C95" s="2" t="s">
        <v>2013</v>
      </c>
      <c r="D95" s="2">
        <v>2016</v>
      </c>
      <c r="E95" s="2" t="s">
        <v>273</v>
      </c>
      <c r="F95" s="2" t="s">
        <v>87</v>
      </c>
      <c r="G95" s="2" t="s">
        <v>72</v>
      </c>
      <c r="H95" s="2" t="s">
        <v>219</v>
      </c>
      <c r="I95" s="2"/>
      <c r="J95" s="2" t="s">
        <v>95</v>
      </c>
      <c r="K95" s="2">
        <v>1500</v>
      </c>
      <c r="L95" s="2" t="s">
        <v>274</v>
      </c>
      <c r="M95" s="2" t="s">
        <v>275</v>
      </c>
      <c r="N95" s="2" t="s">
        <v>275</v>
      </c>
      <c r="O95" s="2" t="s">
        <v>81</v>
      </c>
      <c r="P95" s="2" t="s">
        <v>276</v>
      </c>
      <c r="Q95" s="2"/>
      <c r="R95" s="2" t="s">
        <v>279</v>
      </c>
      <c r="S95" s="2" t="s">
        <v>246</v>
      </c>
      <c r="T95" s="2"/>
      <c r="U95" s="2" t="str">
        <f t="shared" si="11"/>
        <v>DB no information</v>
      </c>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t="s">
        <v>200</v>
      </c>
      <c r="BI95" s="2"/>
      <c r="BJ95" s="2" t="s">
        <v>238</v>
      </c>
      <c r="BK95" s="2" t="s">
        <v>201</v>
      </c>
      <c r="BL95" s="2"/>
      <c r="BM95" s="2"/>
      <c r="BN95" s="2"/>
      <c r="BO95" s="2"/>
      <c r="BP95" s="2"/>
      <c r="BQ95" s="2"/>
      <c r="BR95" s="2" t="s">
        <v>87</v>
      </c>
      <c r="BS95" s="2"/>
      <c r="BT95" s="2"/>
      <c r="BU95" s="2"/>
      <c r="BV95" s="2"/>
      <c r="BZ95" s="10">
        <f t="shared" si="12"/>
        <v>0.23076923076923078</v>
      </c>
      <c r="CA95" s="10">
        <f t="shared" si="13"/>
        <v>0.21052631578947367</v>
      </c>
      <c r="CB95" s="9">
        <f t="shared" si="14"/>
        <v>0.5</v>
      </c>
      <c r="CC95" s="9">
        <f t="shared" si="15"/>
        <v>0</v>
      </c>
      <c r="CD95" s="9">
        <f t="shared" si="16"/>
        <v>0</v>
      </c>
      <c r="CE95" s="9">
        <f t="shared" si="17"/>
        <v>0.5</v>
      </c>
      <c r="CF95" s="9">
        <f t="shared" si="18"/>
        <v>0</v>
      </c>
      <c r="CG95" s="9">
        <f t="shared" si="19"/>
        <v>0</v>
      </c>
      <c r="CH95" s="9">
        <f t="shared" si="20"/>
        <v>0</v>
      </c>
      <c r="CI95" s="9">
        <f t="shared" si="21"/>
        <v>1</v>
      </c>
    </row>
    <row r="96" spans="1:87" ht="27.6" x14ac:dyDescent="0.3">
      <c r="A96" s="9">
        <v>95</v>
      </c>
      <c r="B96" s="2" t="s">
        <v>272</v>
      </c>
      <c r="C96" s="2" t="s">
        <v>2013</v>
      </c>
      <c r="D96" s="2">
        <v>2016</v>
      </c>
      <c r="E96" s="2" t="s">
        <v>273</v>
      </c>
      <c r="F96" s="2" t="s">
        <v>87</v>
      </c>
      <c r="G96" s="2" t="s">
        <v>72</v>
      </c>
      <c r="H96" s="2" t="s">
        <v>219</v>
      </c>
      <c r="I96" s="2"/>
      <c r="J96" s="2" t="s">
        <v>75</v>
      </c>
      <c r="K96" s="2">
        <v>10</v>
      </c>
      <c r="L96" s="2" t="s">
        <v>274</v>
      </c>
      <c r="M96" s="2" t="s">
        <v>275</v>
      </c>
      <c r="N96" s="2" t="s">
        <v>275</v>
      </c>
      <c r="O96" s="2" t="s">
        <v>81</v>
      </c>
      <c r="P96" s="2" t="s">
        <v>276</v>
      </c>
      <c r="Q96" s="2"/>
      <c r="R96" s="2" t="s">
        <v>279</v>
      </c>
      <c r="S96" s="2" t="s">
        <v>226</v>
      </c>
      <c r="T96" s="2"/>
      <c r="U96" s="2" t="str">
        <f t="shared" si="11"/>
        <v>DB no information</v>
      </c>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t="s">
        <v>200</v>
      </c>
      <c r="BI96" s="2"/>
      <c r="BJ96" s="2" t="s">
        <v>238</v>
      </c>
      <c r="BK96" s="2" t="s">
        <v>201</v>
      </c>
      <c r="BL96" s="2"/>
      <c r="BM96" s="2"/>
      <c r="BN96" s="2"/>
      <c r="BO96" s="2"/>
      <c r="BP96" s="2"/>
      <c r="BQ96" s="2"/>
      <c r="BR96" s="2" t="s">
        <v>87</v>
      </c>
      <c r="BS96" s="2"/>
      <c r="BT96" s="2"/>
      <c r="BU96" s="2"/>
      <c r="BV96" s="2"/>
      <c r="BZ96" s="10">
        <f t="shared" si="12"/>
        <v>0.23076923076923078</v>
      </c>
      <c r="CA96" s="10">
        <f t="shared" si="13"/>
        <v>0.21052631578947367</v>
      </c>
      <c r="CB96" s="9">
        <f t="shared" si="14"/>
        <v>0.5</v>
      </c>
      <c r="CC96" s="9">
        <f t="shared" si="15"/>
        <v>0</v>
      </c>
      <c r="CD96" s="9">
        <f t="shared" si="16"/>
        <v>0</v>
      </c>
      <c r="CE96" s="9">
        <f t="shared" si="17"/>
        <v>0.5</v>
      </c>
      <c r="CF96" s="9">
        <f t="shared" si="18"/>
        <v>0</v>
      </c>
      <c r="CG96" s="9">
        <f t="shared" si="19"/>
        <v>0</v>
      </c>
      <c r="CH96" s="9">
        <f t="shared" si="20"/>
        <v>0</v>
      </c>
      <c r="CI96" s="9">
        <f t="shared" si="21"/>
        <v>1</v>
      </c>
    </row>
    <row r="97" spans="1:87" ht="27.6" x14ac:dyDescent="0.3">
      <c r="A97" s="9">
        <v>96</v>
      </c>
      <c r="B97" s="2" t="s">
        <v>272</v>
      </c>
      <c r="C97" s="2" t="s">
        <v>2013</v>
      </c>
      <c r="D97" s="2">
        <v>2016</v>
      </c>
      <c r="E97" s="2" t="s">
        <v>273</v>
      </c>
      <c r="F97" s="2" t="s">
        <v>87</v>
      </c>
      <c r="G97" s="2" t="s">
        <v>72</v>
      </c>
      <c r="H97" s="2" t="s">
        <v>219</v>
      </c>
      <c r="I97" s="2"/>
      <c r="J97" s="2" t="s">
        <v>95</v>
      </c>
      <c r="K97" s="2">
        <v>1500</v>
      </c>
      <c r="L97" s="2" t="s">
        <v>274</v>
      </c>
      <c r="M97" s="2" t="s">
        <v>275</v>
      </c>
      <c r="N97" s="2" t="s">
        <v>275</v>
      </c>
      <c r="O97" s="2" t="s">
        <v>81</v>
      </c>
      <c r="P97" s="2" t="s">
        <v>276</v>
      </c>
      <c r="Q97" s="2"/>
      <c r="R97" s="2" t="s">
        <v>279</v>
      </c>
      <c r="S97" s="2" t="s">
        <v>246</v>
      </c>
      <c r="T97" s="2"/>
      <c r="U97" s="2" t="str">
        <f t="shared" si="11"/>
        <v>DB no information</v>
      </c>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t="s">
        <v>200</v>
      </c>
      <c r="BI97" s="2"/>
      <c r="BJ97" s="2" t="s">
        <v>238</v>
      </c>
      <c r="BK97" s="2" t="s">
        <v>201</v>
      </c>
      <c r="BL97" s="2"/>
      <c r="BM97" s="2"/>
      <c r="BN97" s="2"/>
      <c r="BO97" s="2"/>
      <c r="BP97" s="2"/>
      <c r="BQ97" s="2"/>
      <c r="BR97" s="2" t="s">
        <v>87</v>
      </c>
      <c r="BS97" s="2"/>
      <c r="BT97" s="2"/>
      <c r="BU97" s="2"/>
      <c r="BV97" s="2"/>
      <c r="BZ97" s="10">
        <f t="shared" si="12"/>
        <v>0.23076923076923078</v>
      </c>
      <c r="CA97" s="10">
        <f t="shared" si="13"/>
        <v>0.21052631578947367</v>
      </c>
      <c r="CB97" s="9">
        <f t="shared" si="14"/>
        <v>0.5</v>
      </c>
      <c r="CC97" s="9">
        <f t="shared" si="15"/>
        <v>0</v>
      </c>
      <c r="CD97" s="9">
        <f t="shared" si="16"/>
        <v>0</v>
      </c>
      <c r="CE97" s="9">
        <f t="shared" si="17"/>
        <v>0.5</v>
      </c>
      <c r="CF97" s="9">
        <f t="shared" si="18"/>
        <v>0</v>
      </c>
      <c r="CG97" s="9">
        <f t="shared" si="19"/>
        <v>0</v>
      </c>
      <c r="CH97" s="9">
        <f t="shared" si="20"/>
        <v>0</v>
      </c>
      <c r="CI97" s="9">
        <f t="shared" si="21"/>
        <v>1</v>
      </c>
    </row>
    <row r="98" spans="1:87" ht="27.6" x14ac:dyDescent="0.3">
      <c r="A98" s="9">
        <v>97</v>
      </c>
      <c r="B98" s="2" t="s">
        <v>280</v>
      </c>
      <c r="C98" s="2" t="s">
        <v>281</v>
      </c>
      <c r="D98" s="2" t="s">
        <v>282</v>
      </c>
      <c r="E98" s="2" t="s">
        <v>137</v>
      </c>
      <c r="F98" s="2" t="s">
        <v>176</v>
      </c>
      <c r="G98" s="2" t="s">
        <v>283</v>
      </c>
      <c r="H98" s="2" t="s">
        <v>284</v>
      </c>
      <c r="I98" s="2" t="s">
        <v>285</v>
      </c>
      <c r="J98" s="2" t="s">
        <v>75</v>
      </c>
      <c r="K98" s="2">
        <v>33</v>
      </c>
      <c r="L98" s="2" t="s">
        <v>76</v>
      </c>
      <c r="M98" s="2" t="s">
        <v>286</v>
      </c>
      <c r="N98" s="2" t="s">
        <v>287</v>
      </c>
      <c r="O98" s="2" t="s">
        <v>81</v>
      </c>
      <c r="P98" s="2" t="s">
        <v>82</v>
      </c>
      <c r="Q98" s="2" t="s">
        <v>83</v>
      </c>
      <c r="R98" s="2" t="s">
        <v>277</v>
      </c>
      <c r="S98" s="2" t="s">
        <v>289</v>
      </c>
      <c r="T98" s="2" t="s">
        <v>119</v>
      </c>
      <c r="U98" s="2" t="str">
        <f t="shared" si="11"/>
        <v>DB no information</v>
      </c>
      <c r="V98" s="2"/>
      <c r="W98" s="2" t="s">
        <v>80</v>
      </c>
      <c r="X98" s="2"/>
      <c r="Y98" s="2" t="s">
        <v>80</v>
      </c>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t="s">
        <v>288</v>
      </c>
      <c r="BJ98" s="2">
        <v>90</v>
      </c>
      <c r="BK98" s="2" t="s">
        <v>201</v>
      </c>
      <c r="BL98" s="2">
        <v>0.60650000000000004</v>
      </c>
      <c r="BM98" s="2"/>
      <c r="BN98" s="2"/>
      <c r="BO98" s="2"/>
      <c r="BP98" s="2"/>
      <c r="BQ98" s="2"/>
      <c r="BR98" s="2" t="s">
        <v>87</v>
      </c>
      <c r="BS98" s="2"/>
      <c r="BT98" s="2"/>
      <c r="BU98" s="2"/>
      <c r="BV98" s="2"/>
      <c r="BZ98" s="10">
        <f t="shared" si="12"/>
        <v>0.61538461538461542</v>
      </c>
      <c r="CA98" s="10">
        <f t="shared" si="13"/>
        <v>0.73684210526315785</v>
      </c>
      <c r="CB98" s="9">
        <f t="shared" si="14"/>
        <v>3</v>
      </c>
      <c r="CC98" s="9">
        <f t="shared" si="15"/>
        <v>0.5</v>
      </c>
      <c r="CD98" s="9">
        <f t="shared" si="16"/>
        <v>0</v>
      </c>
      <c r="CE98" s="9">
        <f t="shared" si="17"/>
        <v>0.5</v>
      </c>
      <c r="CF98" s="9">
        <f t="shared" si="18"/>
        <v>0</v>
      </c>
      <c r="CG98" s="9">
        <f t="shared" si="19"/>
        <v>0</v>
      </c>
      <c r="CH98" s="9">
        <f t="shared" si="20"/>
        <v>2</v>
      </c>
      <c r="CI98" s="9">
        <f t="shared" si="21"/>
        <v>1</v>
      </c>
    </row>
    <row r="99" spans="1:87" ht="27.6" x14ac:dyDescent="0.3">
      <c r="A99" s="9">
        <v>98</v>
      </c>
      <c r="B99" s="2" t="s">
        <v>280</v>
      </c>
      <c r="C99" s="2" t="s">
        <v>281</v>
      </c>
      <c r="D99" s="2" t="s">
        <v>282</v>
      </c>
      <c r="E99" s="2" t="s">
        <v>137</v>
      </c>
      <c r="F99" s="2" t="s">
        <v>176</v>
      </c>
      <c r="G99" s="2" t="s">
        <v>283</v>
      </c>
      <c r="H99" s="2" t="s">
        <v>284</v>
      </c>
      <c r="I99" s="2" t="s">
        <v>285</v>
      </c>
      <c r="J99" s="2" t="s">
        <v>75</v>
      </c>
      <c r="K99" s="2">
        <v>33</v>
      </c>
      <c r="L99" s="2" t="s">
        <v>76</v>
      </c>
      <c r="M99" s="2" t="s">
        <v>290</v>
      </c>
      <c r="N99" s="2" t="s">
        <v>291</v>
      </c>
      <c r="O99" s="2" t="s">
        <v>81</v>
      </c>
      <c r="P99" s="2" t="s">
        <v>82</v>
      </c>
      <c r="Q99" s="2" t="s">
        <v>83</v>
      </c>
      <c r="R99" s="2" t="s">
        <v>277</v>
      </c>
      <c r="S99" s="2" t="s">
        <v>289</v>
      </c>
      <c r="T99" s="2" t="s">
        <v>85</v>
      </c>
      <c r="U99" s="2" t="str">
        <f t="shared" si="11"/>
        <v>DB no information</v>
      </c>
      <c r="V99" s="2"/>
      <c r="W99" s="2"/>
      <c r="X99" s="2"/>
      <c r="Y99" s="2" t="s">
        <v>80</v>
      </c>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t="s">
        <v>292</v>
      </c>
      <c r="BJ99" s="2">
        <v>90</v>
      </c>
      <c r="BK99" s="2" t="s">
        <v>201</v>
      </c>
      <c r="BL99" s="2">
        <v>0.52649999999999997</v>
      </c>
      <c r="BM99" s="2"/>
      <c r="BN99" s="2"/>
      <c r="BO99" s="2"/>
      <c r="BP99" s="2"/>
      <c r="BQ99" s="2"/>
      <c r="BR99" s="2" t="s">
        <v>87</v>
      </c>
      <c r="BS99" s="2"/>
      <c r="BT99" s="2"/>
      <c r="BU99" s="2"/>
      <c r="BV99" s="2"/>
      <c r="BZ99" s="10">
        <f t="shared" si="12"/>
        <v>0.61538461538461542</v>
      </c>
      <c r="CA99" s="10">
        <f t="shared" si="13"/>
        <v>0.73684210526315785</v>
      </c>
      <c r="CB99" s="9">
        <f t="shared" si="14"/>
        <v>3</v>
      </c>
      <c r="CC99" s="9">
        <f t="shared" si="15"/>
        <v>0.5</v>
      </c>
      <c r="CD99" s="9">
        <f t="shared" si="16"/>
        <v>0</v>
      </c>
      <c r="CE99" s="9">
        <f t="shared" si="17"/>
        <v>0.5</v>
      </c>
      <c r="CF99" s="9">
        <f t="shared" si="18"/>
        <v>0</v>
      </c>
      <c r="CG99" s="9">
        <f t="shared" si="19"/>
        <v>0</v>
      </c>
      <c r="CH99" s="9">
        <f t="shared" si="20"/>
        <v>2</v>
      </c>
      <c r="CI99" s="9">
        <f t="shared" si="21"/>
        <v>1</v>
      </c>
    </row>
    <row r="100" spans="1:87" ht="27.6" x14ac:dyDescent="0.3">
      <c r="A100" s="9">
        <v>99</v>
      </c>
      <c r="B100" s="2" t="s">
        <v>280</v>
      </c>
      <c r="C100" s="2" t="s">
        <v>281</v>
      </c>
      <c r="D100" s="2" t="s">
        <v>282</v>
      </c>
      <c r="E100" s="2" t="s">
        <v>137</v>
      </c>
      <c r="F100" s="2" t="s">
        <v>176</v>
      </c>
      <c r="G100" s="2" t="s">
        <v>283</v>
      </c>
      <c r="H100" s="2" t="s">
        <v>284</v>
      </c>
      <c r="I100" s="2" t="s">
        <v>285</v>
      </c>
      <c r="J100" s="2" t="s">
        <v>75</v>
      </c>
      <c r="K100" s="2">
        <v>33</v>
      </c>
      <c r="L100" s="2" t="s">
        <v>76</v>
      </c>
      <c r="M100" s="2" t="s">
        <v>90</v>
      </c>
      <c r="N100" s="2" t="s">
        <v>78</v>
      </c>
      <c r="O100" s="2" t="s">
        <v>81</v>
      </c>
      <c r="P100" s="2" t="s">
        <v>82</v>
      </c>
      <c r="Q100" s="2" t="s">
        <v>83</v>
      </c>
      <c r="R100" s="2" t="s">
        <v>277</v>
      </c>
      <c r="S100" s="2" t="s">
        <v>289</v>
      </c>
      <c r="T100" s="2" t="s">
        <v>85</v>
      </c>
      <c r="U100" s="2" t="str">
        <f t="shared" si="11"/>
        <v>DB no information</v>
      </c>
      <c r="V100" s="2"/>
      <c r="W100" s="2" t="s">
        <v>80</v>
      </c>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t="s">
        <v>293</v>
      </c>
      <c r="BJ100" s="2">
        <v>90</v>
      </c>
      <c r="BK100" s="2" t="s">
        <v>201</v>
      </c>
      <c r="BL100" s="2">
        <v>0.57279999999999998</v>
      </c>
      <c r="BM100" s="2"/>
      <c r="BN100" s="2"/>
      <c r="BO100" s="2"/>
      <c r="BP100" s="2"/>
      <c r="BQ100" s="2"/>
      <c r="BR100" s="2" t="s">
        <v>87</v>
      </c>
      <c r="BS100" s="2"/>
      <c r="BT100" s="2"/>
      <c r="BU100" s="2"/>
      <c r="BV100" s="2"/>
      <c r="BZ100" s="10">
        <f t="shared" si="12"/>
        <v>0.61538461538461542</v>
      </c>
      <c r="CA100" s="10">
        <f t="shared" si="13"/>
        <v>0.73684210526315785</v>
      </c>
      <c r="CB100" s="9">
        <f t="shared" si="14"/>
        <v>3</v>
      </c>
      <c r="CC100" s="9">
        <f t="shared" si="15"/>
        <v>0.5</v>
      </c>
      <c r="CD100" s="9">
        <f t="shared" si="16"/>
        <v>0</v>
      </c>
      <c r="CE100" s="9">
        <f t="shared" si="17"/>
        <v>0.5</v>
      </c>
      <c r="CF100" s="9">
        <f t="shared" si="18"/>
        <v>0</v>
      </c>
      <c r="CG100" s="9">
        <f t="shared" si="19"/>
        <v>0</v>
      </c>
      <c r="CH100" s="9">
        <f t="shared" si="20"/>
        <v>2</v>
      </c>
      <c r="CI100" s="9">
        <f t="shared" si="21"/>
        <v>1</v>
      </c>
    </row>
    <row r="101" spans="1:87" ht="27.6" x14ac:dyDescent="0.3">
      <c r="A101" s="9">
        <v>100</v>
      </c>
      <c r="B101" s="2" t="s">
        <v>280</v>
      </c>
      <c r="C101" s="2" t="s">
        <v>281</v>
      </c>
      <c r="D101" s="2" t="s">
        <v>282</v>
      </c>
      <c r="E101" s="2" t="s">
        <v>137</v>
      </c>
      <c r="F101" s="2" t="s">
        <v>176</v>
      </c>
      <c r="G101" s="2" t="s">
        <v>283</v>
      </c>
      <c r="H101" s="2" t="s">
        <v>284</v>
      </c>
      <c r="I101" s="2" t="s">
        <v>285</v>
      </c>
      <c r="J101" s="2" t="s">
        <v>75</v>
      </c>
      <c r="K101" s="2">
        <v>33</v>
      </c>
      <c r="L101" s="2" t="s">
        <v>76</v>
      </c>
      <c r="M101" s="2" t="s">
        <v>90</v>
      </c>
      <c r="N101" s="2" t="s">
        <v>78</v>
      </c>
      <c r="O101" s="2" t="s">
        <v>81</v>
      </c>
      <c r="P101" s="2" t="s">
        <v>82</v>
      </c>
      <c r="Q101" s="2" t="s">
        <v>83</v>
      </c>
      <c r="R101" s="2" t="s">
        <v>277</v>
      </c>
      <c r="S101" s="2" t="s">
        <v>295</v>
      </c>
      <c r="T101" s="2" t="s">
        <v>85</v>
      </c>
      <c r="U101" s="2" t="str">
        <f t="shared" si="11"/>
        <v>DB no information</v>
      </c>
      <c r="V101" s="2"/>
      <c r="W101" s="2" t="s">
        <v>80</v>
      </c>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t="s">
        <v>294</v>
      </c>
      <c r="BJ101" s="2">
        <v>90</v>
      </c>
      <c r="BK101" s="2" t="s">
        <v>201</v>
      </c>
      <c r="BL101" s="2">
        <v>0.61319999999999997</v>
      </c>
      <c r="BM101" s="2"/>
      <c r="BN101" s="2"/>
      <c r="BO101" s="2"/>
      <c r="BP101" s="2"/>
      <c r="BQ101" s="2"/>
      <c r="BR101" s="2" t="s">
        <v>87</v>
      </c>
      <c r="BS101" s="2"/>
      <c r="BT101" s="2"/>
      <c r="BU101" s="2"/>
      <c r="BV101" s="2"/>
      <c r="BZ101" s="10">
        <f t="shared" si="12"/>
        <v>0.61538461538461542</v>
      </c>
      <c r="CA101" s="10">
        <f t="shared" si="13"/>
        <v>0.73684210526315785</v>
      </c>
      <c r="CB101" s="9">
        <f t="shared" si="14"/>
        <v>3</v>
      </c>
      <c r="CC101" s="9">
        <f t="shared" si="15"/>
        <v>0.5</v>
      </c>
      <c r="CD101" s="9">
        <f t="shared" si="16"/>
        <v>0</v>
      </c>
      <c r="CE101" s="9">
        <f t="shared" si="17"/>
        <v>0.5</v>
      </c>
      <c r="CF101" s="9">
        <f t="shared" si="18"/>
        <v>0</v>
      </c>
      <c r="CG101" s="9">
        <f t="shared" si="19"/>
        <v>0</v>
      </c>
      <c r="CH101" s="9">
        <f t="shared" si="20"/>
        <v>2</v>
      </c>
      <c r="CI101" s="9">
        <f t="shared" si="21"/>
        <v>1</v>
      </c>
    </row>
    <row r="102" spans="1:87" ht="27.6" x14ac:dyDescent="0.3">
      <c r="A102" s="9">
        <v>101</v>
      </c>
      <c r="B102" s="2" t="s">
        <v>280</v>
      </c>
      <c r="C102" s="2" t="s">
        <v>281</v>
      </c>
      <c r="D102" s="2" t="s">
        <v>282</v>
      </c>
      <c r="E102" s="2" t="s">
        <v>137</v>
      </c>
      <c r="F102" s="2" t="s">
        <v>176</v>
      </c>
      <c r="G102" s="2" t="s">
        <v>283</v>
      </c>
      <c r="H102" s="2" t="s">
        <v>284</v>
      </c>
      <c r="I102" s="2" t="s">
        <v>285</v>
      </c>
      <c r="J102" s="2" t="s">
        <v>75</v>
      </c>
      <c r="K102" s="2">
        <v>33</v>
      </c>
      <c r="L102" s="2" t="s">
        <v>76</v>
      </c>
      <c r="M102" s="2" t="s">
        <v>290</v>
      </c>
      <c r="N102" s="2" t="s">
        <v>291</v>
      </c>
      <c r="O102" s="2" t="s">
        <v>81</v>
      </c>
      <c r="P102" s="2" t="s">
        <v>82</v>
      </c>
      <c r="Q102" s="2" t="s">
        <v>83</v>
      </c>
      <c r="R102" s="2" t="s">
        <v>277</v>
      </c>
      <c r="S102" s="2" t="s">
        <v>297</v>
      </c>
      <c r="T102" s="2" t="s">
        <v>85</v>
      </c>
      <c r="U102" s="2" t="str">
        <f t="shared" si="11"/>
        <v>DB no information</v>
      </c>
      <c r="V102" s="2"/>
      <c r="W102" s="2"/>
      <c r="X102" s="2"/>
      <c r="Y102" s="2" t="s">
        <v>80</v>
      </c>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t="s">
        <v>296</v>
      </c>
      <c r="BJ102" s="2">
        <v>90</v>
      </c>
      <c r="BK102" s="2" t="s">
        <v>201</v>
      </c>
      <c r="BL102" s="2">
        <v>0.79390000000000005</v>
      </c>
      <c r="BM102" s="2"/>
      <c r="BN102" s="2"/>
      <c r="BO102" s="2"/>
      <c r="BP102" s="2"/>
      <c r="BQ102" s="2"/>
      <c r="BR102" s="2" t="s">
        <v>87</v>
      </c>
      <c r="BS102" s="2"/>
      <c r="BT102" s="2"/>
      <c r="BU102" s="2"/>
      <c r="BV102" s="2"/>
      <c r="BZ102" s="10">
        <f t="shared" si="12"/>
        <v>0.61538461538461542</v>
      </c>
      <c r="CA102" s="10">
        <f t="shared" si="13"/>
        <v>0.73684210526315785</v>
      </c>
      <c r="CB102" s="9">
        <f t="shared" si="14"/>
        <v>3</v>
      </c>
      <c r="CC102" s="9">
        <f t="shared" si="15"/>
        <v>0.5</v>
      </c>
      <c r="CD102" s="9">
        <f t="shared" si="16"/>
        <v>0</v>
      </c>
      <c r="CE102" s="9">
        <f t="shared" si="17"/>
        <v>0.5</v>
      </c>
      <c r="CF102" s="9">
        <f t="shared" si="18"/>
        <v>0</v>
      </c>
      <c r="CG102" s="9">
        <f t="shared" si="19"/>
        <v>0</v>
      </c>
      <c r="CH102" s="9">
        <f t="shared" si="20"/>
        <v>2</v>
      </c>
      <c r="CI102" s="9">
        <f t="shared" si="21"/>
        <v>1</v>
      </c>
    </row>
    <row r="103" spans="1:87" ht="27.6" x14ac:dyDescent="0.3">
      <c r="A103" s="9">
        <v>102</v>
      </c>
      <c r="B103" s="2" t="s">
        <v>280</v>
      </c>
      <c r="C103" s="2" t="s">
        <v>281</v>
      </c>
      <c r="D103" s="2" t="s">
        <v>282</v>
      </c>
      <c r="E103" s="2" t="s">
        <v>137</v>
      </c>
      <c r="F103" s="2" t="s">
        <v>176</v>
      </c>
      <c r="G103" s="2" t="s">
        <v>283</v>
      </c>
      <c r="H103" s="2" t="s">
        <v>284</v>
      </c>
      <c r="I103" s="2" t="s">
        <v>285</v>
      </c>
      <c r="J103" s="2" t="s">
        <v>95</v>
      </c>
      <c r="K103" s="2">
        <v>1500</v>
      </c>
      <c r="L103" s="2" t="s">
        <v>76</v>
      </c>
      <c r="M103" s="2" t="s">
        <v>290</v>
      </c>
      <c r="N103" s="2" t="s">
        <v>291</v>
      </c>
      <c r="O103" s="2" t="s">
        <v>81</v>
      </c>
      <c r="P103" s="2" t="s">
        <v>82</v>
      </c>
      <c r="Q103" s="2" t="s">
        <v>83</v>
      </c>
      <c r="R103" s="2" t="s">
        <v>277</v>
      </c>
      <c r="S103" s="2" t="s">
        <v>297</v>
      </c>
      <c r="T103" s="2" t="s">
        <v>85</v>
      </c>
      <c r="U103" s="2" t="str">
        <f t="shared" si="11"/>
        <v>DB no information</v>
      </c>
      <c r="V103" s="2"/>
      <c r="W103" s="2"/>
      <c r="X103" s="2"/>
      <c r="Y103" s="2" t="s">
        <v>80</v>
      </c>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t="s">
        <v>298</v>
      </c>
      <c r="BJ103" s="2">
        <v>90</v>
      </c>
      <c r="BK103" s="2" t="s">
        <v>201</v>
      </c>
      <c r="BL103" s="2">
        <v>0.62170000000000003</v>
      </c>
      <c r="BM103" s="2"/>
      <c r="BN103" s="2"/>
      <c r="BO103" s="2"/>
      <c r="BP103" s="2"/>
      <c r="BQ103" s="2"/>
      <c r="BR103" s="2" t="s">
        <v>87</v>
      </c>
      <c r="BS103" s="2"/>
      <c r="BT103" s="2"/>
      <c r="BU103" s="2"/>
      <c r="BV103" s="2"/>
      <c r="BZ103" s="10">
        <f t="shared" si="12"/>
        <v>0.61538461538461542</v>
      </c>
      <c r="CA103" s="10">
        <f t="shared" si="13"/>
        <v>0.73684210526315785</v>
      </c>
      <c r="CB103" s="9">
        <f t="shared" si="14"/>
        <v>3</v>
      </c>
      <c r="CC103" s="9">
        <f t="shared" si="15"/>
        <v>0.5</v>
      </c>
      <c r="CD103" s="9">
        <f t="shared" si="16"/>
        <v>0</v>
      </c>
      <c r="CE103" s="9">
        <f t="shared" si="17"/>
        <v>0.5</v>
      </c>
      <c r="CF103" s="9">
        <f t="shared" si="18"/>
        <v>0</v>
      </c>
      <c r="CG103" s="9">
        <f t="shared" si="19"/>
        <v>0</v>
      </c>
      <c r="CH103" s="9">
        <f t="shared" si="20"/>
        <v>2</v>
      </c>
      <c r="CI103" s="9">
        <f t="shared" si="21"/>
        <v>1</v>
      </c>
    </row>
    <row r="104" spans="1:87" ht="96.6" x14ac:dyDescent="0.3">
      <c r="A104" s="9">
        <v>103</v>
      </c>
      <c r="B104" s="2" t="s">
        <v>299</v>
      </c>
      <c r="C104" s="2" t="s">
        <v>300</v>
      </c>
      <c r="D104" s="2" t="s">
        <v>301</v>
      </c>
      <c r="E104" s="2" t="s">
        <v>302</v>
      </c>
      <c r="F104" s="2" t="s">
        <v>87</v>
      </c>
      <c r="G104" s="2" t="s">
        <v>72</v>
      </c>
      <c r="H104" s="2" t="s">
        <v>219</v>
      </c>
      <c r="I104" s="2"/>
      <c r="J104" s="2" t="s">
        <v>75</v>
      </c>
      <c r="K104" s="2">
        <v>10</v>
      </c>
      <c r="L104" s="2" t="s">
        <v>150</v>
      </c>
      <c r="M104" s="2" t="s">
        <v>127</v>
      </c>
      <c r="N104" s="2" t="s">
        <v>303</v>
      </c>
      <c r="O104" s="2" t="s">
        <v>81</v>
      </c>
      <c r="P104" s="2" t="s">
        <v>82</v>
      </c>
      <c r="Q104" s="2" t="s">
        <v>83</v>
      </c>
      <c r="R104" s="2" t="s">
        <v>225</v>
      </c>
      <c r="S104" s="2" t="s">
        <v>226</v>
      </c>
      <c r="T104" s="2" t="s">
        <v>119</v>
      </c>
      <c r="U104" s="2" t="str">
        <f t="shared" si="11"/>
        <v>DB information</v>
      </c>
      <c r="V104" s="2" t="s">
        <v>305</v>
      </c>
      <c r="W104" s="2" t="s">
        <v>306</v>
      </c>
      <c r="X104" s="2" t="s">
        <v>307</v>
      </c>
      <c r="Y104" s="2" t="s">
        <v>308</v>
      </c>
      <c r="Z104" s="2" t="s">
        <v>309</v>
      </c>
      <c r="AA104" s="2"/>
      <c r="AB104" s="2" t="s">
        <v>310</v>
      </c>
      <c r="AC104" s="2" t="s">
        <v>311</v>
      </c>
      <c r="AD104" s="2"/>
      <c r="AE104" s="2"/>
      <c r="AF104" s="2"/>
      <c r="AG104" s="2"/>
      <c r="AH104" s="2" t="s">
        <v>312</v>
      </c>
      <c r="AI104" s="2" t="s">
        <v>313</v>
      </c>
      <c r="AJ104" s="2" t="s">
        <v>314</v>
      </c>
      <c r="AK104" s="2" t="s">
        <v>312</v>
      </c>
      <c r="AL104" s="2" t="s">
        <v>315</v>
      </c>
      <c r="AM104" s="2"/>
      <c r="AN104" s="2"/>
      <c r="AO104" s="2"/>
      <c r="AP104" s="2"/>
      <c r="AQ104" s="2"/>
      <c r="AR104" s="2"/>
      <c r="AS104" s="2"/>
      <c r="AT104" s="2"/>
      <c r="AU104" s="2"/>
      <c r="AV104" s="2"/>
      <c r="AW104" s="2"/>
      <c r="AX104" s="2"/>
      <c r="AY104" s="2"/>
      <c r="AZ104" s="2"/>
      <c r="BA104" s="2"/>
      <c r="BB104" s="2"/>
      <c r="BC104" s="2"/>
      <c r="BD104" s="2"/>
      <c r="BE104" s="2"/>
      <c r="BF104" s="2"/>
      <c r="BG104" s="2"/>
      <c r="BH104" s="2" t="s">
        <v>316</v>
      </c>
      <c r="BI104" s="2" t="s">
        <v>304</v>
      </c>
      <c r="BJ104" s="2">
        <v>68</v>
      </c>
      <c r="BK104" s="2" t="s">
        <v>201</v>
      </c>
      <c r="BL104" s="2">
        <v>0.62</v>
      </c>
      <c r="BM104" s="2">
        <v>0.08</v>
      </c>
      <c r="BN104" s="2" t="s">
        <v>317</v>
      </c>
      <c r="BO104" s="2"/>
      <c r="BP104" s="2"/>
      <c r="BQ104" s="2"/>
      <c r="BR104" s="2" t="s">
        <v>318</v>
      </c>
      <c r="BS104" s="2" t="s">
        <v>238</v>
      </c>
      <c r="BT104" s="2"/>
      <c r="BU104" s="2"/>
      <c r="BV104" s="2"/>
      <c r="BZ104" s="10">
        <f t="shared" si="12"/>
        <v>0.84615384615384615</v>
      </c>
      <c r="CA104" s="10">
        <f t="shared" si="13"/>
        <v>0.63157894736842102</v>
      </c>
      <c r="CB104" s="9">
        <f t="shared" si="14"/>
        <v>0.5</v>
      </c>
      <c r="CC104" s="9">
        <f t="shared" si="15"/>
        <v>1</v>
      </c>
      <c r="CD104" s="9">
        <f t="shared" si="16"/>
        <v>0</v>
      </c>
      <c r="CE104" s="9">
        <f t="shared" si="17"/>
        <v>0.5</v>
      </c>
      <c r="CF104" s="9">
        <f t="shared" si="18"/>
        <v>0.5</v>
      </c>
      <c r="CG104" s="9">
        <f t="shared" si="19"/>
        <v>0.5</v>
      </c>
      <c r="CH104" s="9">
        <f t="shared" si="20"/>
        <v>2</v>
      </c>
      <c r="CI104" s="9">
        <f t="shared" si="21"/>
        <v>1</v>
      </c>
    </row>
    <row r="105" spans="1:87" ht="96.6" x14ac:dyDescent="0.3">
      <c r="A105" s="9">
        <v>104</v>
      </c>
      <c r="B105" s="2" t="s">
        <v>299</v>
      </c>
      <c r="C105" s="2" t="s">
        <v>300</v>
      </c>
      <c r="D105" s="2" t="s">
        <v>301</v>
      </c>
      <c r="E105" s="2" t="s">
        <v>302</v>
      </c>
      <c r="F105" s="2" t="s">
        <v>87</v>
      </c>
      <c r="G105" s="2" t="s">
        <v>72</v>
      </c>
      <c r="H105" s="2" t="s">
        <v>219</v>
      </c>
      <c r="I105" s="2"/>
      <c r="J105" s="2" t="s">
        <v>75</v>
      </c>
      <c r="K105" s="2">
        <v>33</v>
      </c>
      <c r="L105" s="2" t="s">
        <v>150</v>
      </c>
      <c r="M105" s="2" t="s">
        <v>319</v>
      </c>
      <c r="N105" s="2" t="s">
        <v>303</v>
      </c>
      <c r="O105" s="2" t="s">
        <v>81</v>
      </c>
      <c r="P105" s="2" t="s">
        <v>82</v>
      </c>
      <c r="Q105" s="2" t="s">
        <v>83</v>
      </c>
      <c r="R105" s="2" t="s">
        <v>225</v>
      </c>
      <c r="S105" s="2" t="s">
        <v>226</v>
      </c>
      <c r="T105" s="2" t="s">
        <v>119</v>
      </c>
      <c r="U105" s="2" t="str">
        <f t="shared" si="11"/>
        <v>DB information</v>
      </c>
      <c r="V105" s="2" t="s">
        <v>305</v>
      </c>
      <c r="W105" s="2" t="s">
        <v>306</v>
      </c>
      <c r="X105" s="2" t="s">
        <v>307</v>
      </c>
      <c r="Y105" s="2" t="s">
        <v>308</v>
      </c>
      <c r="Z105" s="2" t="s">
        <v>309</v>
      </c>
      <c r="AA105" s="2"/>
      <c r="AB105" s="2" t="s">
        <v>310</v>
      </c>
      <c r="AC105" s="2" t="s">
        <v>311</v>
      </c>
      <c r="AD105" s="2"/>
      <c r="AE105" s="2"/>
      <c r="AF105" s="2"/>
      <c r="AG105" s="2"/>
      <c r="AH105" s="2" t="s">
        <v>312</v>
      </c>
      <c r="AI105" s="2" t="s">
        <v>313</v>
      </c>
      <c r="AJ105" s="2" t="s">
        <v>314</v>
      </c>
      <c r="AK105" s="2" t="s">
        <v>312</v>
      </c>
      <c r="AL105" s="2" t="s">
        <v>315</v>
      </c>
      <c r="AM105" s="2"/>
      <c r="AN105" s="2"/>
      <c r="AO105" s="2"/>
      <c r="AP105" s="2"/>
      <c r="AQ105" s="2"/>
      <c r="AR105" s="2"/>
      <c r="AS105" s="2"/>
      <c r="AT105" s="2"/>
      <c r="AU105" s="2"/>
      <c r="AV105" s="2"/>
      <c r="AW105" s="2"/>
      <c r="AX105" s="2"/>
      <c r="AY105" s="2"/>
      <c r="AZ105" s="2"/>
      <c r="BA105" s="2"/>
      <c r="BB105" s="2"/>
      <c r="BC105" s="2"/>
      <c r="BD105" s="2"/>
      <c r="BE105" s="2"/>
      <c r="BF105" s="2"/>
      <c r="BG105" s="2"/>
      <c r="BH105" s="2" t="s">
        <v>316</v>
      </c>
      <c r="BI105" s="2" t="s">
        <v>320</v>
      </c>
      <c r="BJ105" s="2">
        <v>68</v>
      </c>
      <c r="BK105" s="2" t="s">
        <v>201</v>
      </c>
      <c r="BL105" s="2">
        <v>0.62</v>
      </c>
      <c r="BM105" s="2">
        <v>7.0000000000000007E-2</v>
      </c>
      <c r="BN105" s="2" t="s">
        <v>317</v>
      </c>
      <c r="BO105" s="2"/>
      <c r="BP105" s="2"/>
      <c r="BQ105" s="2"/>
      <c r="BR105" s="2" t="s">
        <v>318</v>
      </c>
      <c r="BS105" s="2" t="s">
        <v>238</v>
      </c>
      <c r="BT105" s="2"/>
      <c r="BU105" s="2"/>
      <c r="BV105" s="2"/>
      <c r="BZ105" s="10">
        <f t="shared" si="12"/>
        <v>0.84615384615384615</v>
      </c>
      <c r="CA105" s="10">
        <f t="shared" si="13"/>
        <v>0.63157894736842102</v>
      </c>
      <c r="CB105" s="9">
        <f t="shared" si="14"/>
        <v>0.5</v>
      </c>
      <c r="CC105" s="9">
        <f t="shared" si="15"/>
        <v>1</v>
      </c>
      <c r="CD105" s="9">
        <f t="shared" si="16"/>
        <v>0</v>
      </c>
      <c r="CE105" s="9">
        <f t="shared" si="17"/>
        <v>0.5</v>
      </c>
      <c r="CF105" s="9">
        <f t="shared" si="18"/>
        <v>0.5</v>
      </c>
      <c r="CG105" s="9">
        <f t="shared" si="19"/>
        <v>0.5</v>
      </c>
      <c r="CH105" s="9">
        <f t="shared" si="20"/>
        <v>2</v>
      </c>
      <c r="CI105" s="9">
        <f t="shared" si="21"/>
        <v>1</v>
      </c>
    </row>
    <row r="106" spans="1:87" ht="96.6" x14ac:dyDescent="0.3">
      <c r="A106" s="9">
        <v>105</v>
      </c>
      <c r="B106" s="2" t="s">
        <v>299</v>
      </c>
      <c r="C106" s="2" t="s">
        <v>300</v>
      </c>
      <c r="D106" s="2" t="s">
        <v>301</v>
      </c>
      <c r="E106" s="2" t="s">
        <v>302</v>
      </c>
      <c r="F106" s="2" t="s">
        <v>87</v>
      </c>
      <c r="G106" s="2" t="s">
        <v>72</v>
      </c>
      <c r="H106" s="2" t="s">
        <v>219</v>
      </c>
      <c r="I106" s="2"/>
      <c r="J106" s="2" t="s">
        <v>95</v>
      </c>
      <c r="K106" s="2">
        <v>1500</v>
      </c>
      <c r="L106" s="2" t="s">
        <v>150</v>
      </c>
      <c r="M106" s="2" t="s">
        <v>77</v>
      </c>
      <c r="N106" s="2" t="s">
        <v>321</v>
      </c>
      <c r="O106" s="2" t="s">
        <v>81</v>
      </c>
      <c r="P106" s="2" t="s">
        <v>82</v>
      </c>
      <c r="Q106" s="2" t="s">
        <v>83</v>
      </c>
      <c r="R106" s="2" t="s">
        <v>225</v>
      </c>
      <c r="S106" s="2" t="s">
        <v>226</v>
      </c>
      <c r="T106" s="2" t="s">
        <v>119</v>
      </c>
      <c r="U106" s="2" t="str">
        <f t="shared" si="11"/>
        <v>DB information</v>
      </c>
      <c r="V106" s="2" t="s">
        <v>305</v>
      </c>
      <c r="W106" s="2" t="s">
        <v>306</v>
      </c>
      <c r="X106" s="2" t="s">
        <v>307</v>
      </c>
      <c r="Y106" s="2" t="s">
        <v>308</v>
      </c>
      <c r="Z106" s="2" t="s">
        <v>309</v>
      </c>
      <c r="AA106" s="2"/>
      <c r="AB106" s="2" t="s">
        <v>310</v>
      </c>
      <c r="AC106" s="2" t="s">
        <v>311</v>
      </c>
      <c r="AD106" s="2"/>
      <c r="AE106" s="2"/>
      <c r="AF106" s="2"/>
      <c r="AG106" s="2"/>
      <c r="AH106" s="2" t="s">
        <v>312</v>
      </c>
      <c r="AI106" s="2" t="s">
        <v>313</v>
      </c>
      <c r="AJ106" s="2" t="s">
        <v>314</v>
      </c>
      <c r="AK106" s="2" t="s">
        <v>312</v>
      </c>
      <c r="AL106" s="2" t="s">
        <v>315</v>
      </c>
      <c r="AM106" s="2"/>
      <c r="AN106" s="2"/>
      <c r="AO106" s="2"/>
      <c r="AP106" s="2"/>
      <c r="AQ106" s="2"/>
      <c r="AR106" s="2"/>
      <c r="AS106" s="2"/>
      <c r="AT106" s="2"/>
      <c r="AU106" s="2"/>
      <c r="AV106" s="2"/>
      <c r="AW106" s="2"/>
      <c r="AX106" s="2"/>
      <c r="AY106" s="2"/>
      <c r="AZ106" s="2"/>
      <c r="BA106" s="2"/>
      <c r="BB106" s="2"/>
      <c r="BC106" s="2"/>
      <c r="BD106" s="2"/>
      <c r="BE106" s="2"/>
      <c r="BF106" s="2"/>
      <c r="BG106" s="2"/>
      <c r="BH106" s="2" t="s">
        <v>316</v>
      </c>
      <c r="BI106" s="2" t="s">
        <v>322</v>
      </c>
      <c r="BJ106" s="2">
        <v>68</v>
      </c>
      <c r="BK106" s="2" t="s">
        <v>201</v>
      </c>
      <c r="BL106" s="2">
        <v>0.68</v>
      </c>
      <c r="BM106" s="2">
        <v>0.06</v>
      </c>
      <c r="BN106" s="2" t="s">
        <v>317</v>
      </c>
      <c r="BO106" s="2"/>
      <c r="BP106" s="2"/>
      <c r="BQ106" s="2"/>
      <c r="BR106" s="2" t="s">
        <v>318</v>
      </c>
      <c r="BS106" s="2" t="s">
        <v>238</v>
      </c>
      <c r="BT106" s="2"/>
      <c r="BU106" s="2"/>
      <c r="BV106" s="2"/>
      <c r="BZ106" s="10">
        <f t="shared" si="12"/>
        <v>0.84615384615384615</v>
      </c>
      <c r="CA106" s="10">
        <f t="shared" si="13"/>
        <v>0.63157894736842102</v>
      </c>
      <c r="CB106" s="9">
        <f t="shared" si="14"/>
        <v>0.5</v>
      </c>
      <c r="CC106" s="9">
        <f t="shared" si="15"/>
        <v>1</v>
      </c>
      <c r="CD106" s="9">
        <f t="shared" si="16"/>
        <v>0</v>
      </c>
      <c r="CE106" s="9">
        <f t="shared" si="17"/>
        <v>0.5</v>
      </c>
      <c r="CF106" s="9">
        <f t="shared" si="18"/>
        <v>0.5</v>
      </c>
      <c r="CG106" s="9">
        <f t="shared" si="19"/>
        <v>0.5</v>
      </c>
      <c r="CH106" s="9">
        <f t="shared" si="20"/>
        <v>2</v>
      </c>
      <c r="CI106" s="9">
        <f t="shared" si="21"/>
        <v>1</v>
      </c>
    </row>
    <row r="107" spans="1:87" ht="96.6" x14ac:dyDescent="0.3">
      <c r="A107" s="9">
        <v>106</v>
      </c>
      <c r="B107" s="2" t="s">
        <v>299</v>
      </c>
      <c r="C107" s="2" t="s">
        <v>300</v>
      </c>
      <c r="D107" s="2" t="s">
        <v>301</v>
      </c>
      <c r="E107" s="2" t="s">
        <v>302</v>
      </c>
      <c r="F107" s="2" t="s">
        <v>87</v>
      </c>
      <c r="G107" s="2" t="s">
        <v>72</v>
      </c>
      <c r="H107" s="2" t="s">
        <v>219</v>
      </c>
      <c r="I107" s="2"/>
      <c r="J107" s="2" t="s">
        <v>75</v>
      </c>
      <c r="K107" s="2">
        <v>10</v>
      </c>
      <c r="L107" s="2" t="s">
        <v>150</v>
      </c>
      <c r="M107" s="2" t="s">
        <v>77</v>
      </c>
      <c r="N107" s="2" t="s">
        <v>321</v>
      </c>
      <c r="O107" s="2" t="s">
        <v>81</v>
      </c>
      <c r="P107" s="2" t="s">
        <v>82</v>
      </c>
      <c r="Q107" s="2" t="s">
        <v>83</v>
      </c>
      <c r="R107" s="2" t="s">
        <v>225</v>
      </c>
      <c r="S107" s="2" t="s">
        <v>246</v>
      </c>
      <c r="T107" s="2" t="s">
        <v>119</v>
      </c>
      <c r="U107" s="2" t="str">
        <f t="shared" si="11"/>
        <v>DB information</v>
      </c>
      <c r="V107" s="2" t="s">
        <v>324</v>
      </c>
      <c r="W107" s="2" t="s">
        <v>325</v>
      </c>
      <c r="X107" s="2" t="s">
        <v>326</v>
      </c>
      <c r="Y107" s="2" t="s">
        <v>327</v>
      </c>
      <c r="Z107" s="2" t="s">
        <v>328</v>
      </c>
      <c r="AA107" s="2"/>
      <c r="AB107" s="2" t="s">
        <v>329</v>
      </c>
      <c r="AC107" s="2" t="s">
        <v>330</v>
      </c>
      <c r="AD107" s="2"/>
      <c r="AE107" s="2"/>
      <c r="AF107" s="2"/>
      <c r="AG107" s="2"/>
      <c r="AH107" s="2" t="s">
        <v>331</v>
      </c>
      <c r="AI107" s="2" t="s">
        <v>332</v>
      </c>
      <c r="AJ107" s="2" t="s">
        <v>333</v>
      </c>
      <c r="AK107" s="2" t="s">
        <v>334</v>
      </c>
      <c r="AL107" s="2" t="s">
        <v>335</v>
      </c>
      <c r="AM107" s="2"/>
      <c r="AN107" s="2"/>
      <c r="AO107" s="2"/>
      <c r="AP107" s="2"/>
      <c r="AQ107" s="2"/>
      <c r="AR107" s="2"/>
      <c r="AS107" s="2"/>
      <c r="AT107" s="2"/>
      <c r="AU107" s="2"/>
      <c r="AV107" s="2"/>
      <c r="AW107" s="2"/>
      <c r="AX107" s="2"/>
      <c r="AY107" s="2"/>
      <c r="AZ107" s="2"/>
      <c r="BA107" s="2"/>
      <c r="BB107" s="2"/>
      <c r="BC107" s="2"/>
      <c r="BD107" s="2"/>
      <c r="BE107" s="2"/>
      <c r="BF107" s="2"/>
      <c r="BG107" s="2"/>
      <c r="BH107" s="2" t="s">
        <v>316</v>
      </c>
      <c r="BI107" s="2" t="s">
        <v>323</v>
      </c>
      <c r="BJ107" s="2">
        <v>83</v>
      </c>
      <c r="BK107" s="2" t="s">
        <v>201</v>
      </c>
      <c r="BL107" s="2">
        <v>0.69</v>
      </c>
      <c r="BM107" s="2">
        <v>0.06</v>
      </c>
      <c r="BN107" s="2" t="s">
        <v>317</v>
      </c>
      <c r="BO107" s="2"/>
      <c r="BP107" s="2"/>
      <c r="BQ107" s="2"/>
      <c r="BR107" s="2" t="s">
        <v>318</v>
      </c>
      <c r="BS107" s="2" t="s">
        <v>238</v>
      </c>
      <c r="BT107" s="2"/>
      <c r="BU107" s="2"/>
      <c r="BV107" s="2"/>
      <c r="BZ107" s="10">
        <f t="shared" si="12"/>
        <v>0.84615384615384615</v>
      </c>
      <c r="CA107" s="10">
        <f t="shared" si="13"/>
        <v>0.63157894736842102</v>
      </c>
      <c r="CB107" s="9">
        <f t="shared" si="14"/>
        <v>0.5</v>
      </c>
      <c r="CC107" s="9">
        <f t="shared" si="15"/>
        <v>1</v>
      </c>
      <c r="CD107" s="9">
        <f t="shared" si="16"/>
        <v>0</v>
      </c>
      <c r="CE107" s="9">
        <f t="shared" si="17"/>
        <v>0.5</v>
      </c>
      <c r="CF107" s="9">
        <f t="shared" si="18"/>
        <v>0.5</v>
      </c>
      <c r="CG107" s="9">
        <f t="shared" si="19"/>
        <v>0.5</v>
      </c>
      <c r="CH107" s="9">
        <f t="shared" si="20"/>
        <v>2</v>
      </c>
      <c r="CI107" s="9">
        <f t="shared" si="21"/>
        <v>1</v>
      </c>
    </row>
    <row r="108" spans="1:87" ht="96.6" x14ac:dyDescent="0.3">
      <c r="A108" s="9">
        <v>107</v>
      </c>
      <c r="B108" s="2" t="s">
        <v>299</v>
      </c>
      <c r="C108" s="2" t="s">
        <v>300</v>
      </c>
      <c r="D108" s="2" t="s">
        <v>301</v>
      </c>
      <c r="E108" s="2" t="s">
        <v>302</v>
      </c>
      <c r="F108" s="2" t="s">
        <v>87</v>
      </c>
      <c r="G108" s="2" t="s">
        <v>72</v>
      </c>
      <c r="H108" s="2" t="s">
        <v>219</v>
      </c>
      <c r="I108" s="2"/>
      <c r="J108" s="2" t="s">
        <v>75</v>
      </c>
      <c r="K108" s="2">
        <v>33</v>
      </c>
      <c r="L108" s="2" t="s">
        <v>150</v>
      </c>
      <c r="M108" s="2" t="s">
        <v>77</v>
      </c>
      <c r="N108" s="2" t="s">
        <v>321</v>
      </c>
      <c r="O108" s="2" t="s">
        <v>81</v>
      </c>
      <c r="P108" s="2" t="s">
        <v>82</v>
      </c>
      <c r="Q108" s="2" t="s">
        <v>83</v>
      </c>
      <c r="R108" s="2" t="s">
        <v>225</v>
      </c>
      <c r="S108" s="2" t="s">
        <v>246</v>
      </c>
      <c r="T108" s="2" t="s">
        <v>119</v>
      </c>
      <c r="U108" s="2" t="str">
        <f t="shared" si="11"/>
        <v>DB information</v>
      </c>
      <c r="V108" s="2" t="s">
        <v>324</v>
      </c>
      <c r="W108" s="2" t="s">
        <v>325</v>
      </c>
      <c r="X108" s="2" t="s">
        <v>326</v>
      </c>
      <c r="Y108" s="2" t="s">
        <v>327</v>
      </c>
      <c r="Z108" s="2" t="s">
        <v>328</v>
      </c>
      <c r="AA108" s="2"/>
      <c r="AB108" s="2" t="s">
        <v>329</v>
      </c>
      <c r="AC108" s="2" t="s">
        <v>330</v>
      </c>
      <c r="AD108" s="2"/>
      <c r="AE108" s="2"/>
      <c r="AF108" s="2"/>
      <c r="AG108" s="2"/>
      <c r="AH108" s="2" t="s">
        <v>331</v>
      </c>
      <c r="AI108" s="2" t="s">
        <v>332</v>
      </c>
      <c r="AJ108" s="2" t="s">
        <v>333</v>
      </c>
      <c r="AK108" s="2" t="s">
        <v>334</v>
      </c>
      <c r="AL108" s="2" t="s">
        <v>335</v>
      </c>
      <c r="AM108" s="2"/>
      <c r="AN108" s="2"/>
      <c r="AO108" s="2"/>
      <c r="AP108" s="2"/>
      <c r="AQ108" s="2"/>
      <c r="AR108" s="2"/>
      <c r="AS108" s="2"/>
      <c r="AT108" s="2"/>
      <c r="AU108" s="2"/>
      <c r="AV108" s="2"/>
      <c r="AW108" s="2"/>
      <c r="AX108" s="2"/>
      <c r="AY108" s="2"/>
      <c r="AZ108" s="2"/>
      <c r="BA108" s="2"/>
      <c r="BB108" s="2"/>
      <c r="BC108" s="2"/>
      <c r="BD108" s="2"/>
      <c r="BE108" s="2"/>
      <c r="BF108" s="2"/>
      <c r="BG108" s="2"/>
      <c r="BH108" s="2" t="s">
        <v>316</v>
      </c>
      <c r="BI108" s="2" t="s">
        <v>336</v>
      </c>
      <c r="BJ108" s="2">
        <v>83</v>
      </c>
      <c r="BK108" s="2" t="s">
        <v>201</v>
      </c>
      <c r="BL108" s="2">
        <v>0.68</v>
      </c>
      <c r="BM108" s="2">
        <v>0.06</v>
      </c>
      <c r="BN108" s="2" t="s">
        <v>317</v>
      </c>
      <c r="BO108" s="2"/>
      <c r="BP108" s="2"/>
      <c r="BQ108" s="2"/>
      <c r="BR108" s="2" t="s">
        <v>318</v>
      </c>
      <c r="BS108" s="2" t="s">
        <v>238</v>
      </c>
      <c r="BT108" s="2"/>
      <c r="BU108" s="2"/>
      <c r="BV108" s="2"/>
      <c r="BZ108" s="10">
        <f t="shared" si="12"/>
        <v>0.84615384615384615</v>
      </c>
      <c r="CA108" s="10">
        <f t="shared" si="13"/>
        <v>0.63157894736842102</v>
      </c>
      <c r="CB108" s="9">
        <f t="shared" si="14"/>
        <v>0.5</v>
      </c>
      <c r="CC108" s="9">
        <f t="shared" si="15"/>
        <v>1</v>
      </c>
      <c r="CD108" s="9">
        <f t="shared" si="16"/>
        <v>0</v>
      </c>
      <c r="CE108" s="9">
        <f t="shared" si="17"/>
        <v>0.5</v>
      </c>
      <c r="CF108" s="9">
        <f t="shared" si="18"/>
        <v>0.5</v>
      </c>
      <c r="CG108" s="9">
        <f t="shared" si="19"/>
        <v>0.5</v>
      </c>
      <c r="CH108" s="9">
        <f t="shared" si="20"/>
        <v>2</v>
      </c>
      <c r="CI108" s="9">
        <f t="shared" si="21"/>
        <v>1</v>
      </c>
    </row>
    <row r="109" spans="1:87" ht="96.6" x14ac:dyDescent="0.3">
      <c r="A109" s="9">
        <v>108</v>
      </c>
      <c r="B109" s="2" t="s">
        <v>299</v>
      </c>
      <c r="C109" s="2" t="s">
        <v>300</v>
      </c>
      <c r="D109" s="2" t="s">
        <v>301</v>
      </c>
      <c r="E109" s="2" t="s">
        <v>302</v>
      </c>
      <c r="F109" s="2" t="s">
        <v>87</v>
      </c>
      <c r="G109" s="2" t="s">
        <v>72</v>
      </c>
      <c r="H109" s="2" t="s">
        <v>219</v>
      </c>
      <c r="I109" s="2"/>
      <c r="J109" s="2" t="s">
        <v>95</v>
      </c>
      <c r="K109" s="2">
        <v>1500</v>
      </c>
      <c r="L109" s="2" t="s">
        <v>150</v>
      </c>
      <c r="M109" s="2" t="s">
        <v>337</v>
      </c>
      <c r="N109" s="2" t="s">
        <v>303</v>
      </c>
      <c r="O109" s="2" t="s">
        <v>81</v>
      </c>
      <c r="P109" s="2" t="s">
        <v>82</v>
      </c>
      <c r="Q109" s="2" t="s">
        <v>83</v>
      </c>
      <c r="R109" s="2" t="s">
        <v>225</v>
      </c>
      <c r="S109" s="2" t="s">
        <v>246</v>
      </c>
      <c r="T109" s="2" t="s">
        <v>119</v>
      </c>
      <c r="U109" s="2" t="str">
        <f t="shared" si="11"/>
        <v>DB information</v>
      </c>
      <c r="V109" s="2" t="s">
        <v>324</v>
      </c>
      <c r="W109" s="2" t="s">
        <v>325</v>
      </c>
      <c r="X109" s="2" t="s">
        <v>326</v>
      </c>
      <c r="Y109" s="2" t="s">
        <v>327</v>
      </c>
      <c r="Z109" s="2" t="s">
        <v>328</v>
      </c>
      <c r="AA109" s="2"/>
      <c r="AB109" s="2" t="s">
        <v>329</v>
      </c>
      <c r="AC109" s="2" t="s">
        <v>330</v>
      </c>
      <c r="AD109" s="2"/>
      <c r="AE109" s="2"/>
      <c r="AF109" s="2"/>
      <c r="AG109" s="2"/>
      <c r="AH109" s="2" t="s">
        <v>331</v>
      </c>
      <c r="AI109" s="2" t="s">
        <v>332</v>
      </c>
      <c r="AJ109" s="2" t="s">
        <v>333</v>
      </c>
      <c r="AK109" s="2" t="s">
        <v>334</v>
      </c>
      <c r="AL109" s="2" t="s">
        <v>335</v>
      </c>
      <c r="AM109" s="2"/>
      <c r="AN109" s="2"/>
      <c r="AO109" s="2"/>
      <c r="AP109" s="2"/>
      <c r="AQ109" s="2"/>
      <c r="AR109" s="2"/>
      <c r="AS109" s="2"/>
      <c r="AT109" s="2"/>
      <c r="AU109" s="2"/>
      <c r="AV109" s="2"/>
      <c r="AW109" s="2"/>
      <c r="AX109" s="2"/>
      <c r="AY109" s="2"/>
      <c r="AZ109" s="2"/>
      <c r="BA109" s="2"/>
      <c r="BB109" s="2"/>
      <c r="BC109" s="2"/>
      <c r="BD109" s="2"/>
      <c r="BE109" s="2"/>
      <c r="BF109" s="2"/>
      <c r="BG109" s="2"/>
      <c r="BH109" s="2" t="s">
        <v>316</v>
      </c>
      <c r="BI109" s="2" t="s">
        <v>338</v>
      </c>
      <c r="BJ109" s="2">
        <v>83</v>
      </c>
      <c r="BK109" s="2" t="s">
        <v>201</v>
      </c>
      <c r="BL109" s="2">
        <v>0.75</v>
      </c>
      <c r="BM109" s="2">
        <v>0.05</v>
      </c>
      <c r="BN109" s="2" t="s">
        <v>317</v>
      </c>
      <c r="BO109" s="2"/>
      <c r="BP109" s="2"/>
      <c r="BQ109" s="2"/>
      <c r="BR109" s="2" t="s">
        <v>318</v>
      </c>
      <c r="BS109" s="2" t="s">
        <v>238</v>
      </c>
      <c r="BT109" s="2"/>
      <c r="BU109" s="2"/>
      <c r="BV109" s="2"/>
      <c r="BZ109" s="10">
        <f t="shared" si="12"/>
        <v>0.84615384615384615</v>
      </c>
      <c r="CA109" s="10">
        <f t="shared" si="13"/>
        <v>0.63157894736842102</v>
      </c>
      <c r="CB109" s="9">
        <f t="shared" si="14"/>
        <v>0.5</v>
      </c>
      <c r="CC109" s="9">
        <f t="shared" si="15"/>
        <v>1</v>
      </c>
      <c r="CD109" s="9">
        <f t="shared" si="16"/>
        <v>0</v>
      </c>
      <c r="CE109" s="9">
        <f t="shared" si="17"/>
        <v>0.5</v>
      </c>
      <c r="CF109" s="9">
        <f t="shared" si="18"/>
        <v>0.5</v>
      </c>
      <c r="CG109" s="9">
        <f t="shared" si="19"/>
        <v>0.5</v>
      </c>
      <c r="CH109" s="9">
        <f t="shared" si="20"/>
        <v>2</v>
      </c>
      <c r="CI109" s="9">
        <f t="shared" si="21"/>
        <v>1</v>
      </c>
    </row>
    <row r="110" spans="1:87" ht="96.6" x14ac:dyDescent="0.3">
      <c r="A110" s="9">
        <v>109</v>
      </c>
      <c r="B110" s="2" t="s">
        <v>299</v>
      </c>
      <c r="C110" s="2" t="s">
        <v>300</v>
      </c>
      <c r="D110" s="2" t="s">
        <v>301</v>
      </c>
      <c r="E110" s="2" t="s">
        <v>302</v>
      </c>
      <c r="F110" s="2" t="s">
        <v>87</v>
      </c>
      <c r="G110" s="2" t="s">
        <v>72</v>
      </c>
      <c r="H110" s="2" t="s">
        <v>219</v>
      </c>
      <c r="I110" s="2"/>
      <c r="J110" s="2" t="s">
        <v>75</v>
      </c>
      <c r="K110" s="2">
        <v>10</v>
      </c>
      <c r="L110" s="2" t="s">
        <v>150</v>
      </c>
      <c r="M110" s="2" t="s">
        <v>77</v>
      </c>
      <c r="N110" s="2" t="s">
        <v>321</v>
      </c>
      <c r="O110" s="2" t="s">
        <v>81</v>
      </c>
      <c r="P110" s="2" t="s">
        <v>82</v>
      </c>
      <c r="Q110" s="2" t="s">
        <v>83</v>
      </c>
      <c r="R110" s="2" t="s">
        <v>225</v>
      </c>
      <c r="S110" s="2" t="s">
        <v>346</v>
      </c>
      <c r="T110" s="2" t="s">
        <v>119</v>
      </c>
      <c r="U110" s="2" t="str">
        <f t="shared" si="11"/>
        <v>DB information</v>
      </c>
      <c r="V110" s="2" t="s">
        <v>340</v>
      </c>
      <c r="W110" s="2" t="s">
        <v>306</v>
      </c>
      <c r="X110" s="2" t="s">
        <v>341</v>
      </c>
      <c r="Y110" s="2" t="s">
        <v>308</v>
      </c>
      <c r="Z110" s="2" t="s">
        <v>342</v>
      </c>
      <c r="AA110" s="2"/>
      <c r="AB110" s="2" t="s">
        <v>343</v>
      </c>
      <c r="AC110" s="2" t="s">
        <v>311</v>
      </c>
      <c r="AD110" s="2"/>
      <c r="AE110" s="2"/>
      <c r="AF110" s="2"/>
      <c r="AG110" s="2"/>
      <c r="AH110" s="2" t="s">
        <v>344</v>
      </c>
      <c r="AI110" s="2" t="s">
        <v>332</v>
      </c>
      <c r="AJ110" s="2" t="s">
        <v>314</v>
      </c>
      <c r="AK110" s="2" t="s">
        <v>345</v>
      </c>
      <c r="AL110" s="2" t="s">
        <v>315</v>
      </c>
      <c r="AM110" s="2"/>
      <c r="AN110" s="2"/>
      <c r="AO110" s="2"/>
      <c r="AP110" s="2"/>
      <c r="AQ110" s="2"/>
      <c r="AR110" s="2"/>
      <c r="AS110" s="2"/>
      <c r="AT110" s="2"/>
      <c r="AU110" s="2"/>
      <c r="AV110" s="2"/>
      <c r="AW110" s="2"/>
      <c r="AX110" s="2"/>
      <c r="AY110" s="2"/>
      <c r="AZ110" s="2"/>
      <c r="BA110" s="2"/>
      <c r="BB110" s="2"/>
      <c r="BC110" s="2"/>
      <c r="BD110" s="2"/>
      <c r="BE110" s="2"/>
      <c r="BF110" s="2"/>
      <c r="BG110" s="2"/>
      <c r="BH110" s="2" t="s">
        <v>316</v>
      </c>
      <c r="BI110" s="2" t="s">
        <v>339</v>
      </c>
      <c r="BJ110" s="2">
        <v>151</v>
      </c>
      <c r="BK110" s="2" t="s">
        <v>201</v>
      </c>
      <c r="BL110" s="2">
        <v>0.63</v>
      </c>
      <c r="BM110" s="2">
        <v>7.0000000000000007E-2</v>
      </c>
      <c r="BN110" s="2" t="s">
        <v>317</v>
      </c>
      <c r="BO110" s="2"/>
      <c r="BP110" s="2"/>
      <c r="BQ110" s="2"/>
      <c r="BR110" s="2" t="s">
        <v>318</v>
      </c>
      <c r="BS110" s="2" t="s">
        <v>238</v>
      </c>
      <c r="BT110" s="2"/>
      <c r="BU110" s="2"/>
      <c r="BV110" s="2"/>
      <c r="BZ110" s="10">
        <f t="shared" si="12"/>
        <v>0.84615384615384615</v>
      </c>
      <c r="CA110" s="10">
        <f t="shared" si="13"/>
        <v>0.63157894736842102</v>
      </c>
      <c r="CB110" s="9">
        <f t="shared" si="14"/>
        <v>0.5</v>
      </c>
      <c r="CC110" s="9">
        <f t="shared" si="15"/>
        <v>1</v>
      </c>
      <c r="CD110" s="9">
        <f t="shared" si="16"/>
        <v>0</v>
      </c>
      <c r="CE110" s="9">
        <f t="shared" si="17"/>
        <v>0.5</v>
      </c>
      <c r="CF110" s="9">
        <f t="shared" si="18"/>
        <v>0.5</v>
      </c>
      <c r="CG110" s="9">
        <f t="shared" si="19"/>
        <v>0.5</v>
      </c>
      <c r="CH110" s="9">
        <f t="shared" si="20"/>
        <v>2</v>
      </c>
      <c r="CI110" s="9">
        <f t="shared" si="21"/>
        <v>1</v>
      </c>
    </row>
    <row r="111" spans="1:87" ht="96.6" x14ac:dyDescent="0.3">
      <c r="A111" s="9">
        <v>110</v>
      </c>
      <c r="B111" s="2" t="s">
        <v>299</v>
      </c>
      <c r="C111" s="2" t="s">
        <v>300</v>
      </c>
      <c r="D111" s="2" t="s">
        <v>301</v>
      </c>
      <c r="E111" s="2" t="s">
        <v>302</v>
      </c>
      <c r="F111" s="2" t="s">
        <v>87</v>
      </c>
      <c r="G111" s="2" t="s">
        <v>72</v>
      </c>
      <c r="H111" s="2" t="s">
        <v>219</v>
      </c>
      <c r="I111" s="2"/>
      <c r="J111" s="2" t="s">
        <v>75</v>
      </c>
      <c r="K111" s="2">
        <v>33</v>
      </c>
      <c r="L111" s="2" t="s">
        <v>150</v>
      </c>
      <c r="M111" s="2" t="s">
        <v>77</v>
      </c>
      <c r="N111" s="2" t="s">
        <v>321</v>
      </c>
      <c r="O111" s="2" t="s">
        <v>81</v>
      </c>
      <c r="P111" s="2" t="s">
        <v>82</v>
      </c>
      <c r="Q111" s="2" t="s">
        <v>83</v>
      </c>
      <c r="R111" s="2" t="s">
        <v>225</v>
      </c>
      <c r="S111" s="2" t="s">
        <v>346</v>
      </c>
      <c r="T111" s="2" t="s">
        <v>119</v>
      </c>
      <c r="U111" s="2" t="str">
        <f t="shared" si="11"/>
        <v>DB information</v>
      </c>
      <c r="V111" s="2" t="s">
        <v>340</v>
      </c>
      <c r="W111" s="2" t="s">
        <v>306</v>
      </c>
      <c r="X111" s="2" t="s">
        <v>341</v>
      </c>
      <c r="Y111" s="2" t="s">
        <v>308</v>
      </c>
      <c r="Z111" s="2" t="s">
        <v>342</v>
      </c>
      <c r="AA111" s="2"/>
      <c r="AB111" s="2" t="s">
        <v>343</v>
      </c>
      <c r="AC111" s="2" t="s">
        <v>311</v>
      </c>
      <c r="AD111" s="2"/>
      <c r="AE111" s="2"/>
      <c r="AF111" s="2"/>
      <c r="AG111" s="2"/>
      <c r="AH111" s="2" t="s">
        <v>344</v>
      </c>
      <c r="AI111" s="2" t="s">
        <v>332</v>
      </c>
      <c r="AJ111" s="2" t="s">
        <v>314</v>
      </c>
      <c r="AK111" s="2" t="s">
        <v>345</v>
      </c>
      <c r="AL111" s="2" t="s">
        <v>315</v>
      </c>
      <c r="AM111" s="2"/>
      <c r="AN111" s="2"/>
      <c r="AO111" s="2"/>
      <c r="AP111" s="2"/>
      <c r="AQ111" s="2"/>
      <c r="AR111" s="2"/>
      <c r="AS111" s="2"/>
      <c r="AT111" s="2"/>
      <c r="AU111" s="2"/>
      <c r="AV111" s="2"/>
      <c r="AW111" s="2"/>
      <c r="AX111" s="2"/>
      <c r="AY111" s="2"/>
      <c r="AZ111" s="2"/>
      <c r="BA111" s="2"/>
      <c r="BB111" s="2"/>
      <c r="BC111" s="2"/>
      <c r="BD111" s="2"/>
      <c r="BE111" s="2"/>
      <c r="BF111" s="2"/>
      <c r="BG111" s="2"/>
      <c r="BH111" s="2" t="s">
        <v>316</v>
      </c>
      <c r="BI111" s="2" t="s">
        <v>347</v>
      </c>
      <c r="BJ111" s="2">
        <v>151</v>
      </c>
      <c r="BK111" s="2" t="s">
        <v>201</v>
      </c>
      <c r="BL111" s="2">
        <v>0.63</v>
      </c>
      <c r="BM111" s="2">
        <v>7.0000000000000007E-2</v>
      </c>
      <c r="BN111" s="2" t="s">
        <v>317</v>
      </c>
      <c r="BO111" s="2"/>
      <c r="BP111" s="2"/>
      <c r="BQ111" s="2"/>
      <c r="BR111" s="2" t="s">
        <v>318</v>
      </c>
      <c r="BS111" s="2" t="s">
        <v>238</v>
      </c>
      <c r="BT111" s="2"/>
      <c r="BU111" s="2"/>
      <c r="BV111" s="2"/>
      <c r="BZ111" s="10">
        <f t="shared" si="12"/>
        <v>0.84615384615384615</v>
      </c>
      <c r="CA111" s="10">
        <f t="shared" si="13"/>
        <v>0.63157894736842102</v>
      </c>
      <c r="CB111" s="9">
        <f t="shared" si="14"/>
        <v>0.5</v>
      </c>
      <c r="CC111" s="9">
        <f t="shared" si="15"/>
        <v>1</v>
      </c>
      <c r="CD111" s="9">
        <f t="shared" si="16"/>
        <v>0</v>
      </c>
      <c r="CE111" s="9">
        <f t="shared" si="17"/>
        <v>0.5</v>
      </c>
      <c r="CF111" s="9">
        <f t="shared" si="18"/>
        <v>0.5</v>
      </c>
      <c r="CG111" s="9">
        <f t="shared" si="19"/>
        <v>0.5</v>
      </c>
      <c r="CH111" s="9">
        <f t="shared" si="20"/>
        <v>2</v>
      </c>
      <c r="CI111" s="9">
        <f t="shared" si="21"/>
        <v>1</v>
      </c>
    </row>
    <row r="112" spans="1:87" ht="96.6" x14ac:dyDescent="0.3">
      <c r="A112" s="9">
        <v>111</v>
      </c>
      <c r="B112" s="2" t="s">
        <v>299</v>
      </c>
      <c r="C112" s="2" t="s">
        <v>300</v>
      </c>
      <c r="D112" s="2" t="s">
        <v>301</v>
      </c>
      <c r="E112" s="2" t="s">
        <v>302</v>
      </c>
      <c r="F112" s="2" t="s">
        <v>87</v>
      </c>
      <c r="G112" s="2" t="s">
        <v>72</v>
      </c>
      <c r="H112" s="2" t="s">
        <v>219</v>
      </c>
      <c r="I112" s="2"/>
      <c r="J112" s="2" t="s">
        <v>95</v>
      </c>
      <c r="K112" s="2">
        <v>1500</v>
      </c>
      <c r="L112" s="2" t="s">
        <v>150</v>
      </c>
      <c r="M112" s="2" t="s">
        <v>337</v>
      </c>
      <c r="N112" s="2" t="s">
        <v>303</v>
      </c>
      <c r="O112" s="2" t="s">
        <v>81</v>
      </c>
      <c r="P112" s="2" t="s">
        <v>82</v>
      </c>
      <c r="Q112" s="2" t="s">
        <v>83</v>
      </c>
      <c r="R112" s="2" t="s">
        <v>225</v>
      </c>
      <c r="S112" s="2" t="s">
        <v>346</v>
      </c>
      <c r="T112" s="2" t="s">
        <v>119</v>
      </c>
      <c r="U112" s="2" t="str">
        <f t="shared" si="11"/>
        <v>DB information</v>
      </c>
      <c r="V112" s="2" t="s">
        <v>340</v>
      </c>
      <c r="W112" s="2" t="s">
        <v>306</v>
      </c>
      <c r="X112" s="2" t="s">
        <v>341</v>
      </c>
      <c r="Y112" s="2" t="s">
        <v>308</v>
      </c>
      <c r="Z112" s="2" t="s">
        <v>342</v>
      </c>
      <c r="AA112" s="2"/>
      <c r="AB112" s="2" t="s">
        <v>343</v>
      </c>
      <c r="AC112" s="2" t="s">
        <v>311</v>
      </c>
      <c r="AD112" s="2"/>
      <c r="AE112" s="2"/>
      <c r="AF112" s="2"/>
      <c r="AG112" s="2"/>
      <c r="AH112" s="2" t="s">
        <v>344</v>
      </c>
      <c r="AI112" s="2" t="s">
        <v>332</v>
      </c>
      <c r="AJ112" s="2" t="s">
        <v>314</v>
      </c>
      <c r="AK112" s="2" t="s">
        <v>345</v>
      </c>
      <c r="AL112" s="2" t="s">
        <v>315</v>
      </c>
      <c r="AM112" s="2"/>
      <c r="AN112" s="2"/>
      <c r="AO112" s="2"/>
      <c r="AP112" s="2"/>
      <c r="AQ112" s="2"/>
      <c r="AR112" s="2"/>
      <c r="AS112" s="2"/>
      <c r="AT112" s="2"/>
      <c r="AU112" s="2"/>
      <c r="AV112" s="2"/>
      <c r="AW112" s="2"/>
      <c r="AX112" s="2"/>
      <c r="AY112" s="2"/>
      <c r="AZ112" s="2"/>
      <c r="BA112" s="2"/>
      <c r="BB112" s="2"/>
      <c r="BC112" s="2"/>
      <c r="BD112" s="2"/>
      <c r="BE112" s="2"/>
      <c r="BF112" s="2"/>
      <c r="BG112" s="2"/>
      <c r="BH112" s="2" t="s">
        <v>316</v>
      </c>
      <c r="BI112" s="2" t="s">
        <v>348</v>
      </c>
      <c r="BJ112" s="2">
        <v>151</v>
      </c>
      <c r="BK112" s="2" t="s">
        <v>201</v>
      </c>
      <c r="BL112" s="2">
        <v>0.69</v>
      </c>
      <c r="BM112" s="2">
        <v>0.06</v>
      </c>
      <c r="BN112" s="2" t="s">
        <v>317</v>
      </c>
      <c r="BO112" s="2"/>
      <c r="BP112" s="2"/>
      <c r="BQ112" s="2"/>
      <c r="BR112" s="2" t="s">
        <v>318</v>
      </c>
      <c r="BS112" s="2" t="s">
        <v>238</v>
      </c>
      <c r="BT112" s="2"/>
      <c r="BU112" s="2"/>
      <c r="BV112" s="2"/>
      <c r="BZ112" s="10">
        <f t="shared" si="12"/>
        <v>0.84615384615384615</v>
      </c>
      <c r="CA112" s="10">
        <f t="shared" si="13"/>
        <v>0.63157894736842102</v>
      </c>
      <c r="CB112" s="9">
        <f t="shared" si="14"/>
        <v>0.5</v>
      </c>
      <c r="CC112" s="9">
        <f t="shared" si="15"/>
        <v>1</v>
      </c>
      <c r="CD112" s="9">
        <f t="shared" si="16"/>
        <v>0</v>
      </c>
      <c r="CE112" s="9">
        <f t="shared" si="17"/>
        <v>0.5</v>
      </c>
      <c r="CF112" s="9">
        <f t="shared" si="18"/>
        <v>0.5</v>
      </c>
      <c r="CG112" s="9">
        <f t="shared" si="19"/>
        <v>0.5</v>
      </c>
      <c r="CH112" s="9">
        <f t="shared" si="20"/>
        <v>2</v>
      </c>
      <c r="CI112" s="9">
        <f t="shared" si="21"/>
        <v>1</v>
      </c>
    </row>
    <row r="113" spans="1:87" ht="96.6" x14ac:dyDescent="0.3">
      <c r="A113" s="9">
        <v>112</v>
      </c>
      <c r="B113" s="2" t="s">
        <v>299</v>
      </c>
      <c r="C113" s="2" t="s">
        <v>300</v>
      </c>
      <c r="D113" s="2" t="s">
        <v>301</v>
      </c>
      <c r="E113" s="2" t="s">
        <v>302</v>
      </c>
      <c r="F113" s="2" t="s">
        <v>87</v>
      </c>
      <c r="G113" s="2" t="s">
        <v>72</v>
      </c>
      <c r="H113" s="2" t="s">
        <v>219</v>
      </c>
      <c r="I113" s="2"/>
      <c r="J113" s="2" t="s">
        <v>75</v>
      </c>
      <c r="K113" s="2">
        <v>10</v>
      </c>
      <c r="L113" s="2" t="s">
        <v>150</v>
      </c>
      <c r="M113" s="2" t="s">
        <v>77</v>
      </c>
      <c r="N113" s="2" t="s">
        <v>321</v>
      </c>
      <c r="O113" s="2" t="s">
        <v>81</v>
      </c>
      <c r="P113" s="2" t="s">
        <v>82</v>
      </c>
      <c r="Q113" s="2" t="s">
        <v>83</v>
      </c>
      <c r="R113" s="2" t="s">
        <v>225</v>
      </c>
      <c r="S113" s="2" t="s">
        <v>226</v>
      </c>
      <c r="T113" s="2" t="s">
        <v>119</v>
      </c>
      <c r="U113" s="2" t="str">
        <f t="shared" si="11"/>
        <v>DB information</v>
      </c>
      <c r="V113" s="2" t="s">
        <v>305</v>
      </c>
      <c r="W113" s="2" t="s">
        <v>306</v>
      </c>
      <c r="X113" s="2" t="s">
        <v>307</v>
      </c>
      <c r="Y113" s="2" t="s">
        <v>308</v>
      </c>
      <c r="Z113" s="2" t="s">
        <v>309</v>
      </c>
      <c r="AA113" s="2"/>
      <c r="AB113" s="2" t="s">
        <v>310</v>
      </c>
      <c r="AC113" s="2" t="s">
        <v>311</v>
      </c>
      <c r="AD113" s="2"/>
      <c r="AE113" s="2"/>
      <c r="AF113" s="2"/>
      <c r="AG113" s="2"/>
      <c r="AH113" s="2" t="s">
        <v>312</v>
      </c>
      <c r="AI113" s="2" t="s">
        <v>313</v>
      </c>
      <c r="AJ113" s="2" t="s">
        <v>314</v>
      </c>
      <c r="AK113" s="2" t="s">
        <v>312</v>
      </c>
      <c r="AL113" s="2" t="s">
        <v>315</v>
      </c>
      <c r="AM113" s="2"/>
      <c r="AN113" s="2"/>
      <c r="AO113" s="2"/>
      <c r="AP113" s="2"/>
      <c r="AQ113" s="2"/>
      <c r="AR113" s="2"/>
      <c r="AS113" s="2"/>
      <c r="AT113" s="2"/>
      <c r="AU113" s="2"/>
      <c r="AV113" s="2"/>
      <c r="AW113" s="2"/>
      <c r="AX113" s="2"/>
      <c r="AY113" s="2"/>
      <c r="AZ113" s="2"/>
      <c r="BA113" s="2"/>
      <c r="BB113" s="2"/>
      <c r="BC113" s="2"/>
      <c r="BD113" s="2"/>
      <c r="BE113" s="2"/>
      <c r="BF113" s="2"/>
      <c r="BG113" s="2"/>
      <c r="BH113" s="2" t="s">
        <v>316</v>
      </c>
      <c r="BI113" s="2" t="s">
        <v>349</v>
      </c>
      <c r="BJ113" s="2">
        <v>68</v>
      </c>
      <c r="BK113" s="2" t="s">
        <v>201</v>
      </c>
      <c r="BL113" s="2">
        <v>0.64</v>
      </c>
      <c r="BM113" s="2">
        <v>7.0000000000000007E-2</v>
      </c>
      <c r="BN113" s="2" t="s">
        <v>317</v>
      </c>
      <c r="BO113" s="2"/>
      <c r="BP113" s="2"/>
      <c r="BQ113" s="2"/>
      <c r="BR113" s="2" t="s">
        <v>318</v>
      </c>
      <c r="BS113" s="2" t="s">
        <v>238</v>
      </c>
      <c r="BT113" s="2"/>
      <c r="BU113" s="2"/>
      <c r="BV113" s="2"/>
      <c r="BZ113" s="10">
        <f t="shared" si="12"/>
        <v>0.84615384615384615</v>
      </c>
      <c r="CA113" s="10">
        <f t="shared" si="13"/>
        <v>0.63157894736842102</v>
      </c>
      <c r="CB113" s="9">
        <f t="shared" si="14"/>
        <v>0.5</v>
      </c>
      <c r="CC113" s="9">
        <f t="shared" si="15"/>
        <v>1</v>
      </c>
      <c r="CD113" s="9">
        <f t="shared" si="16"/>
        <v>0</v>
      </c>
      <c r="CE113" s="9">
        <f t="shared" si="17"/>
        <v>0.5</v>
      </c>
      <c r="CF113" s="9">
        <f t="shared" si="18"/>
        <v>0.5</v>
      </c>
      <c r="CG113" s="9">
        <f t="shared" si="19"/>
        <v>0.5</v>
      </c>
      <c r="CH113" s="9">
        <f t="shared" si="20"/>
        <v>2</v>
      </c>
      <c r="CI113" s="9">
        <f t="shared" si="21"/>
        <v>1</v>
      </c>
    </row>
    <row r="114" spans="1:87" ht="96.6" x14ac:dyDescent="0.3">
      <c r="A114" s="9">
        <v>113</v>
      </c>
      <c r="B114" s="2" t="s">
        <v>299</v>
      </c>
      <c r="C114" s="2" t="s">
        <v>300</v>
      </c>
      <c r="D114" s="2" t="s">
        <v>301</v>
      </c>
      <c r="E114" s="2" t="s">
        <v>302</v>
      </c>
      <c r="F114" s="2" t="s">
        <v>87</v>
      </c>
      <c r="G114" s="2" t="s">
        <v>72</v>
      </c>
      <c r="H114" s="2" t="s">
        <v>219</v>
      </c>
      <c r="I114" s="2"/>
      <c r="J114" s="2" t="s">
        <v>75</v>
      </c>
      <c r="K114" s="2">
        <v>33</v>
      </c>
      <c r="L114" s="2" t="s">
        <v>150</v>
      </c>
      <c r="M114" s="2" t="s">
        <v>77</v>
      </c>
      <c r="N114" s="2" t="s">
        <v>321</v>
      </c>
      <c r="O114" s="2" t="s">
        <v>81</v>
      </c>
      <c r="P114" s="2" t="s">
        <v>82</v>
      </c>
      <c r="Q114" s="2" t="s">
        <v>83</v>
      </c>
      <c r="R114" s="2" t="s">
        <v>225</v>
      </c>
      <c r="S114" s="2" t="s">
        <v>226</v>
      </c>
      <c r="T114" s="2" t="s">
        <v>119</v>
      </c>
      <c r="U114" s="2" t="str">
        <f t="shared" si="11"/>
        <v>DB information</v>
      </c>
      <c r="V114" s="2" t="s">
        <v>305</v>
      </c>
      <c r="W114" s="2" t="s">
        <v>306</v>
      </c>
      <c r="X114" s="2" t="s">
        <v>307</v>
      </c>
      <c r="Y114" s="2" t="s">
        <v>308</v>
      </c>
      <c r="Z114" s="2" t="s">
        <v>309</v>
      </c>
      <c r="AA114" s="2"/>
      <c r="AB114" s="2" t="s">
        <v>310</v>
      </c>
      <c r="AC114" s="2" t="s">
        <v>311</v>
      </c>
      <c r="AD114" s="2"/>
      <c r="AE114" s="2"/>
      <c r="AF114" s="2"/>
      <c r="AG114" s="2"/>
      <c r="AH114" s="2" t="s">
        <v>312</v>
      </c>
      <c r="AI114" s="2" t="s">
        <v>313</v>
      </c>
      <c r="AJ114" s="2" t="s">
        <v>314</v>
      </c>
      <c r="AK114" s="2" t="s">
        <v>312</v>
      </c>
      <c r="AL114" s="2" t="s">
        <v>315</v>
      </c>
      <c r="AM114" s="2"/>
      <c r="AN114" s="2"/>
      <c r="AO114" s="2"/>
      <c r="AP114" s="2"/>
      <c r="AQ114" s="2"/>
      <c r="AR114" s="2"/>
      <c r="AS114" s="2"/>
      <c r="AT114" s="2"/>
      <c r="AU114" s="2"/>
      <c r="AV114" s="2"/>
      <c r="AW114" s="2"/>
      <c r="AX114" s="2"/>
      <c r="AY114" s="2"/>
      <c r="AZ114" s="2"/>
      <c r="BA114" s="2"/>
      <c r="BB114" s="2"/>
      <c r="BC114" s="2"/>
      <c r="BD114" s="2"/>
      <c r="BE114" s="2"/>
      <c r="BF114" s="2"/>
      <c r="BG114" s="2"/>
      <c r="BH114" s="2" t="s">
        <v>316</v>
      </c>
      <c r="BI114" s="2" t="s">
        <v>350</v>
      </c>
      <c r="BJ114" s="2">
        <v>68</v>
      </c>
      <c r="BK114" s="2" t="s">
        <v>201</v>
      </c>
      <c r="BL114" s="2">
        <v>0.65</v>
      </c>
      <c r="BM114" s="2">
        <v>7.0000000000000007E-2</v>
      </c>
      <c r="BN114" s="2" t="s">
        <v>317</v>
      </c>
      <c r="BO114" s="2"/>
      <c r="BP114" s="2"/>
      <c r="BQ114" s="2"/>
      <c r="BR114" s="2" t="s">
        <v>318</v>
      </c>
      <c r="BS114" s="2" t="s">
        <v>238</v>
      </c>
      <c r="BT114" s="2"/>
      <c r="BU114" s="2"/>
      <c r="BV114" s="2"/>
      <c r="BZ114" s="10">
        <f t="shared" si="12"/>
        <v>0.84615384615384615</v>
      </c>
      <c r="CA114" s="10">
        <f t="shared" si="13"/>
        <v>0.63157894736842102</v>
      </c>
      <c r="CB114" s="9">
        <f t="shared" si="14"/>
        <v>0.5</v>
      </c>
      <c r="CC114" s="9">
        <f t="shared" si="15"/>
        <v>1</v>
      </c>
      <c r="CD114" s="9">
        <f t="shared" si="16"/>
        <v>0</v>
      </c>
      <c r="CE114" s="9">
        <f t="shared" si="17"/>
        <v>0.5</v>
      </c>
      <c r="CF114" s="9">
        <f t="shared" si="18"/>
        <v>0.5</v>
      </c>
      <c r="CG114" s="9">
        <f t="shared" si="19"/>
        <v>0.5</v>
      </c>
      <c r="CH114" s="9">
        <f t="shared" si="20"/>
        <v>2</v>
      </c>
      <c r="CI114" s="9">
        <f t="shared" si="21"/>
        <v>1</v>
      </c>
    </row>
    <row r="115" spans="1:87" ht="96.6" x14ac:dyDescent="0.3">
      <c r="A115" s="9">
        <v>114</v>
      </c>
      <c r="B115" s="2" t="s">
        <v>299</v>
      </c>
      <c r="C115" s="2" t="s">
        <v>300</v>
      </c>
      <c r="D115" s="2" t="s">
        <v>301</v>
      </c>
      <c r="E115" s="2" t="s">
        <v>302</v>
      </c>
      <c r="F115" s="2" t="s">
        <v>87</v>
      </c>
      <c r="G115" s="2" t="s">
        <v>72</v>
      </c>
      <c r="H115" s="2" t="s">
        <v>219</v>
      </c>
      <c r="I115" s="2"/>
      <c r="J115" s="2" t="s">
        <v>95</v>
      </c>
      <c r="K115" s="2">
        <v>1500</v>
      </c>
      <c r="L115" s="2" t="s">
        <v>150</v>
      </c>
      <c r="M115" s="2" t="s">
        <v>124</v>
      </c>
      <c r="N115" s="2" t="s">
        <v>351</v>
      </c>
      <c r="O115" s="2" t="s">
        <v>81</v>
      </c>
      <c r="P115" s="2" t="s">
        <v>82</v>
      </c>
      <c r="Q115" s="2" t="s">
        <v>83</v>
      </c>
      <c r="R115" s="2" t="s">
        <v>225</v>
      </c>
      <c r="S115" s="2" t="s">
        <v>226</v>
      </c>
      <c r="T115" s="2" t="s">
        <v>119</v>
      </c>
      <c r="U115" s="2" t="str">
        <f t="shared" si="11"/>
        <v>DB information</v>
      </c>
      <c r="V115" s="2" t="s">
        <v>305</v>
      </c>
      <c r="W115" s="2" t="s">
        <v>306</v>
      </c>
      <c r="X115" s="2" t="s">
        <v>307</v>
      </c>
      <c r="Y115" s="2" t="s">
        <v>308</v>
      </c>
      <c r="Z115" s="2" t="s">
        <v>309</v>
      </c>
      <c r="AA115" s="2"/>
      <c r="AB115" s="2" t="s">
        <v>310</v>
      </c>
      <c r="AC115" s="2" t="s">
        <v>311</v>
      </c>
      <c r="AD115" s="2"/>
      <c r="AE115" s="2"/>
      <c r="AF115" s="2"/>
      <c r="AG115" s="2"/>
      <c r="AH115" s="2" t="s">
        <v>312</v>
      </c>
      <c r="AI115" s="2" t="s">
        <v>313</v>
      </c>
      <c r="AJ115" s="2" t="s">
        <v>314</v>
      </c>
      <c r="AK115" s="2" t="s">
        <v>312</v>
      </c>
      <c r="AL115" s="2" t="s">
        <v>315</v>
      </c>
      <c r="AM115" s="2"/>
      <c r="AN115" s="2"/>
      <c r="AO115" s="2"/>
      <c r="AP115" s="2"/>
      <c r="AQ115" s="2"/>
      <c r="AR115" s="2"/>
      <c r="AS115" s="2"/>
      <c r="AT115" s="2"/>
      <c r="AU115" s="2"/>
      <c r="AV115" s="2"/>
      <c r="AW115" s="2"/>
      <c r="AX115" s="2"/>
      <c r="AY115" s="2"/>
      <c r="AZ115" s="2"/>
      <c r="BA115" s="2"/>
      <c r="BB115" s="2"/>
      <c r="BC115" s="2"/>
      <c r="BD115" s="2"/>
      <c r="BE115" s="2"/>
      <c r="BF115" s="2"/>
      <c r="BG115" s="2"/>
      <c r="BH115" s="2" t="s">
        <v>316</v>
      </c>
      <c r="BI115" s="2" t="s">
        <v>352</v>
      </c>
      <c r="BJ115" s="2">
        <v>68</v>
      </c>
      <c r="BK115" s="2" t="s">
        <v>201</v>
      </c>
      <c r="BL115" s="2">
        <v>0.73</v>
      </c>
      <c r="BM115" s="2">
        <v>0.06</v>
      </c>
      <c r="BN115" s="2" t="s">
        <v>317</v>
      </c>
      <c r="BO115" s="2"/>
      <c r="BP115" s="2"/>
      <c r="BQ115" s="2"/>
      <c r="BR115" s="2" t="s">
        <v>318</v>
      </c>
      <c r="BS115" s="2" t="s">
        <v>238</v>
      </c>
      <c r="BT115" s="2"/>
      <c r="BU115" s="2"/>
      <c r="BV115" s="2"/>
      <c r="BZ115" s="10">
        <f t="shared" si="12"/>
        <v>0.84615384615384615</v>
      </c>
      <c r="CA115" s="10">
        <f t="shared" si="13"/>
        <v>0.63157894736842102</v>
      </c>
      <c r="CB115" s="9">
        <f t="shared" si="14"/>
        <v>0.5</v>
      </c>
      <c r="CC115" s="9">
        <f t="shared" si="15"/>
        <v>1</v>
      </c>
      <c r="CD115" s="9">
        <f t="shared" si="16"/>
        <v>0</v>
      </c>
      <c r="CE115" s="9">
        <f t="shared" si="17"/>
        <v>0.5</v>
      </c>
      <c r="CF115" s="9">
        <f t="shared" si="18"/>
        <v>0.5</v>
      </c>
      <c r="CG115" s="9">
        <f t="shared" si="19"/>
        <v>0.5</v>
      </c>
      <c r="CH115" s="9">
        <f t="shared" si="20"/>
        <v>2</v>
      </c>
      <c r="CI115" s="9">
        <f t="shared" si="21"/>
        <v>1</v>
      </c>
    </row>
    <row r="116" spans="1:87" ht="96.6" x14ac:dyDescent="0.3">
      <c r="A116" s="9">
        <v>115</v>
      </c>
      <c r="B116" s="2" t="s">
        <v>299</v>
      </c>
      <c r="C116" s="2" t="s">
        <v>300</v>
      </c>
      <c r="D116" s="2" t="s">
        <v>301</v>
      </c>
      <c r="E116" s="2" t="s">
        <v>302</v>
      </c>
      <c r="F116" s="2" t="s">
        <v>87</v>
      </c>
      <c r="G116" s="2" t="s">
        <v>72</v>
      </c>
      <c r="H116" s="2" t="s">
        <v>219</v>
      </c>
      <c r="I116" s="2"/>
      <c r="J116" s="2" t="s">
        <v>75</v>
      </c>
      <c r="K116" s="2">
        <v>10</v>
      </c>
      <c r="L116" s="2" t="s">
        <v>150</v>
      </c>
      <c r="M116" s="2" t="s">
        <v>337</v>
      </c>
      <c r="N116" s="2" t="s">
        <v>353</v>
      </c>
      <c r="O116" s="2" t="s">
        <v>81</v>
      </c>
      <c r="P116" s="2" t="s">
        <v>82</v>
      </c>
      <c r="Q116" s="2" t="s">
        <v>83</v>
      </c>
      <c r="R116" s="2" t="s">
        <v>225</v>
      </c>
      <c r="S116" s="2" t="s">
        <v>246</v>
      </c>
      <c r="T116" s="2" t="s">
        <v>119</v>
      </c>
      <c r="U116" s="2" t="str">
        <f t="shared" si="11"/>
        <v>DB information</v>
      </c>
      <c r="V116" s="2" t="s">
        <v>324</v>
      </c>
      <c r="W116" s="2" t="s">
        <v>325</v>
      </c>
      <c r="X116" s="2" t="s">
        <v>326</v>
      </c>
      <c r="Y116" s="2" t="s">
        <v>327</v>
      </c>
      <c r="Z116" s="2" t="s">
        <v>328</v>
      </c>
      <c r="AA116" s="2"/>
      <c r="AB116" s="2" t="s">
        <v>329</v>
      </c>
      <c r="AC116" s="2" t="s">
        <v>330</v>
      </c>
      <c r="AD116" s="2"/>
      <c r="AE116" s="2"/>
      <c r="AF116" s="2"/>
      <c r="AG116" s="2"/>
      <c r="AH116" s="2" t="s">
        <v>331</v>
      </c>
      <c r="AI116" s="2" t="s">
        <v>332</v>
      </c>
      <c r="AJ116" s="2" t="s">
        <v>333</v>
      </c>
      <c r="AK116" s="2" t="s">
        <v>334</v>
      </c>
      <c r="AL116" s="2" t="s">
        <v>335</v>
      </c>
      <c r="AM116" s="2"/>
      <c r="AN116" s="2"/>
      <c r="AO116" s="2"/>
      <c r="AP116" s="2"/>
      <c r="AQ116" s="2"/>
      <c r="AR116" s="2"/>
      <c r="AS116" s="2"/>
      <c r="AT116" s="2"/>
      <c r="AU116" s="2"/>
      <c r="AV116" s="2"/>
      <c r="AW116" s="2"/>
      <c r="AX116" s="2"/>
      <c r="AY116" s="2"/>
      <c r="AZ116" s="2"/>
      <c r="BA116" s="2"/>
      <c r="BB116" s="2"/>
      <c r="BC116" s="2"/>
      <c r="BD116" s="2"/>
      <c r="BE116" s="2"/>
      <c r="BF116" s="2"/>
      <c r="BG116" s="2"/>
      <c r="BH116" s="2" t="s">
        <v>316</v>
      </c>
      <c r="BI116" s="2" t="s">
        <v>354</v>
      </c>
      <c r="BJ116" s="2">
        <v>83</v>
      </c>
      <c r="BK116" s="2" t="s">
        <v>201</v>
      </c>
      <c r="BL116" s="2">
        <v>0.77</v>
      </c>
      <c r="BM116" s="2">
        <v>0.05</v>
      </c>
      <c r="BN116" s="2" t="s">
        <v>317</v>
      </c>
      <c r="BO116" s="2"/>
      <c r="BP116" s="2"/>
      <c r="BQ116" s="2"/>
      <c r="BR116" s="2" t="s">
        <v>318</v>
      </c>
      <c r="BS116" s="2" t="s">
        <v>238</v>
      </c>
      <c r="BT116" s="2"/>
      <c r="BU116" s="2"/>
      <c r="BV116" s="2"/>
      <c r="BZ116" s="10">
        <f t="shared" si="12"/>
        <v>0.84615384615384615</v>
      </c>
      <c r="CA116" s="10">
        <f t="shared" si="13"/>
        <v>0.63157894736842102</v>
      </c>
      <c r="CB116" s="9">
        <f t="shared" si="14"/>
        <v>0.5</v>
      </c>
      <c r="CC116" s="9">
        <f t="shared" si="15"/>
        <v>1</v>
      </c>
      <c r="CD116" s="9">
        <f t="shared" si="16"/>
        <v>0</v>
      </c>
      <c r="CE116" s="9">
        <f t="shared" si="17"/>
        <v>0.5</v>
      </c>
      <c r="CF116" s="9">
        <f t="shared" si="18"/>
        <v>0.5</v>
      </c>
      <c r="CG116" s="9">
        <f t="shared" si="19"/>
        <v>0.5</v>
      </c>
      <c r="CH116" s="9">
        <f t="shared" si="20"/>
        <v>2</v>
      </c>
      <c r="CI116" s="9">
        <f t="shared" si="21"/>
        <v>1</v>
      </c>
    </row>
    <row r="117" spans="1:87" ht="96.6" x14ac:dyDescent="0.3">
      <c r="A117" s="9">
        <v>116</v>
      </c>
      <c r="B117" s="2" t="s">
        <v>299</v>
      </c>
      <c r="C117" s="2" t="s">
        <v>300</v>
      </c>
      <c r="D117" s="2" t="s">
        <v>301</v>
      </c>
      <c r="E117" s="2" t="s">
        <v>302</v>
      </c>
      <c r="F117" s="2" t="s">
        <v>87</v>
      </c>
      <c r="G117" s="2" t="s">
        <v>72</v>
      </c>
      <c r="H117" s="2" t="s">
        <v>219</v>
      </c>
      <c r="I117" s="2"/>
      <c r="J117" s="2" t="s">
        <v>75</v>
      </c>
      <c r="K117" s="2">
        <v>33</v>
      </c>
      <c r="L117" s="2" t="s">
        <v>150</v>
      </c>
      <c r="M117" s="2" t="s">
        <v>337</v>
      </c>
      <c r="N117" s="2" t="s">
        <v>303</v>
      </c>
      <c r="O117" s="2" t="s">
        <v>81</v>
      </c>
      <c r="P117" s="2" t="s">
        <v>82</v>
      </c>
      <c r="Q117" s="2" t="s">
        <v>83</v>
      </c>
      <c r="R117" s="2" t="s">
        <v>225</v>
      </c>
      <c r="S117" s="2" t="s">
        <v>246</v>
      </c>
      <c r="T117" s="2" t="s">
        <v>119</v>
      </c>
      <c r="U117" s="2" t="str">
        <f t="shared" si="11"/>
        <v>DB information</v>
      </c>
      <c r="V117" s="2" t="s">
        <v>324</v>
      </c>
      <c r="W117" s="2" t="s">
        <v>325</v>
      </c>
      <c r="X117" s="2" t="s">
        <v>326</v>
      </c>
      <c r="Y117" s="2" t="s">
        <v>327</v>
      </c>
      <c r="Z117" s="2" t="s">
        <v>328</v>
      </c>
      <c r="AA117" s="2"/>
      <c r="AB117" s="2" t="s">
        <v>329</v>
      </c>
      <c r="AC117" s="2" t="s">
        <v>330</v>
      </c>
      <c r="AD117" s="2"/>
      <c r="AE117" s="2"/>
      <c r="AF117" s="2"/>
      <c r="AG117" s="2"/>
      <c r="AH117" s="2" t="s">
        <v>331</v>
      </c>
      <c r="AI117" s="2" t="s">
        <v>332</v>
      </c>
      <c r="AJ117" s="2" t="s">
        <v>333</v>
      </c>
      <c r="AK117" s="2" t="s">
        <v>334</v>
      </c>
      <c r="AL117" s="2" t="s">
        <v>335</v>
      </c>
      <c r="AM117" s="2"/>
      <c r="AN117" s="2"/>
      <c r="AO117" s="2"/>
      <c r="AP117" s="2"/>
      <c r="AQ117" s="2"/>
      <c r="AR117" s="2"/>
      <c r="AS117" s="2"/>
      <c r="AT117" s="2"/>
      <c r="AU117" s="2"/>
      <c r="AV117" s="2"/>
      <c r="AW117" s="2"/>
      <c r="AX117" s="2"/>
      <c r="AY117" s="2"/>
      <c r="AZ117" s="2"/>
      <c r="BA117" s="2"/>
      <c r="BB117" s="2"/>
      <c r="BC117" s="2"/>
      <c r="BD117" s="2"/>
      <c r="BE117" s="2"/>
      <c r="BF117" s="2"/>
      <c r="BG117" s="2"/>
      <c r="BH117" s="2" t="s">
        <v>316</v>
      </c>
      <c r="BI117" s="2" t="s">
        <v>355</v>
      </c>
      <c r="BJ117" s="2">
        <v>83</v>
      </c>
      <c r="BK117" s="2" t="s">
        <v>201</v>
      </c>
      <c r="BL117" s="2">
        <v>0.77</v>
      </c>
      <c r="BM117" s="2">
        <v>0.05</v>
      </c>
      <c r="BN117" s="2" t="s">
        <v>317</v>
      </c>
      <c r="BO117" s="2"/>
      <c r="BP117" s="2"/>
      <c r="BQ117" s="2"/>
      <c r="BR117" s="2" t="s">
        <v>318</v>
      </c>
      <c r="BS117" s="2" t="s">
        <v>238</v>
      </c>
      <c r="BT117" s="2"/>
      <c r="BU117" s="2"/>
      <c r="BV117" s="2"/>
      <c r="BZ117" s="10">
        <f t="shared" si="12"/>
        <v>0.84615384615384615</v>
      </c>
      <c r="CA117" s="10">
        <f t="shared" si="13"/>
        <v>0.63157894736842102</v>
      </c>
      <c r="CB117" s="9">
        <f t="shared" si="14"/>
        <v>0.5</v>
      </c>
      <c r="CC117" s="9">
        <f t="shared" si="15"/>
        <v>1</v>
      </c>
      <c r="CD117" s="9">
        <f t="shared" si="16"/>
        <v>0</v>
      </c>
      <c r="CE117" s="9">
        <f t="shared" si="17"/>
        <v>0.5</v>
      </c>
      <c r="CF117" s="9">
        <f t="shared" si="18"/>
        <v>0.5</v>
      </c>
      <c r="CG117" s="9">
        <f t="shared" si="19"/>
        <v>0.5</v>
      </c>
      <c r="CH117" s="9">
        <f t="shared" si="20"/>
        <v>2</v>
      </c>
      <c r="CI117" s="9">
        <f t="shared" si="21"/>
        <v>1</v>
      </c>
    </row>
    <row r="118" spans="1:87" ht="96.6" x14ac:dyDescent="0.3">
      <c r="A118" s="9">
        <v>117</v>
      </c>
      <c r="B118" s="2" t="s">
        <v>299</v>
      </c>
      <c r="C118" s="2" t="s">
        <v>300</v>
      </c>
      <c r="D118" s="2" t="s">
        <v>301</v>
      </c>
      <c r="E118" s="2" t="s">
        <v>302</v>
      </c>
      <c r="F118" s="2" t="s">
        <v>87</v>
      </c>
      <c r="G118" s="2" t="s">
        <v>72</v>
      </c>
      <c r="H118" s="2" t="s">
        <v>219</v>
      </c>
      <c r="I118" s="2"/>
      <c r="J118" s="2" t="s">
        <v>95</v>
      </c>
      <c r="K118" s="2">
        <v>1500</v>
      </c>
      <c r="L118" s="2" t="s">
        <v>150</v>
      </c>
      <c r="M118" s="2" t="s">
        <v>88</v>
      </c>
      <c r="N118" s="2" t="s">
        <v>321</v>
      </c>
      <c r="O118" s="2" t="s">
        <v>81</v>
      </c>
      <c r="P118" s="2" t="s">
        <v>82</v>
      </c>
      <c r="Q118" s="2" t="s">
        <v>83</v>
      </c>
      <c r="R118" s="2" t="s">
        <v>225</v>
      </c>
      <c r="S118" s="2" t="s">
        <v>246</v>
      </c>
      <c r="T118" s="2" t="s">
        <v>119</v>
      </c>
      <c r="U118" s="2" t="str">
        <f t="shared" si="11"/>
        <v>DB information</v>
      </c>
      <c r="V118" s="2" t="s">
        <v>324</v>
      </c>
      <c r="W118" s="2" t="s">
        <v>325</v>
      </c>
      <c r="X118" s="2" t="s">
        <v>326</v>
      </c>
      <c r="Y118" s="2" t="s">
        <v>327</v>
      </c>
      <c r="Z118" s="2" t="s">
        <v>328</v>
      </c>
      <c r="AA118" s="2"/>
      <c r="AB118" s="2" t="s">
        <v>329</v>
      </c>
      <c r="AC118" s="2" t="s">
        <v>330</v>
      </c>
      <c r="AD118" s="2"/>
      <c r="AE118" s="2"/>
      <c r="AF118" s="2"/>
      <c r="AG118" s="2"/>
      <c r="AH118" s="2" t="s">
        <v>331</v>
      </c>
      <c r="AI118" s="2" t="s">
        <v>332</v>
      </c>
      <c r="AJ118" s="2" t="s">
        <v>333</v>
      </c>
      <c r="AK118" s="2" t="s">
        <v>334</v>
      </c>
      <c r="AL118" s="2" t="s">
        <v>335</v>
      </c>
      <c r="AM118" s="2"/>
      <c r="AN118" s="2"/>
      <c r="AO118" s="2"/>
      <c r="AP118" s="2"/>
      <c r="AQ118" s="2"/>
      <c r="AR118" s="2"/>
      <c r="AS118" s="2"/>
      <c r="AT118" s="2"/>
      <c r="AU118" s="2"/>
      <c r="AV118" s="2"/>
      <c r="AW118" s="2"/>
      <c r="AX118" s="2"/>
      <c r="AY118" s="2"/>
      <c r="AZ118" s="2"/>
      <c r="BA118" s="2"/>
      <c r="BB118" s="2"/>
      <c r="BC118" s="2"/>
      <c r="BD118" s="2"/>
      <c r="BE118" s="2"/>
      <c r="BF118" s="2"/>
      <c r="BG118" s="2"/>
      <c r="BH118" s="2" t="s">
        <v>316</v>
      </c>
      <c r="BI118" s="2" t="s">
        <v>356</v>
      </c>
      <c r="BJ118" s="2">
        <v>83</v>
      </c>
      <c r="BK118" s="2" t="s">
        <v>201</v>
      </c>
      <c r="BL118" s="2">
        <v>0.83</v>
      </c>
      <c r="BM118" s="2">
        <v>0.04</v>
      </c>
      <c r="BN118" s="2" t="s">
        <v>317</v>
      </c>
      <c r="BO118" s="2"/>
      <c r="BP118" s="2"/>
      <c r="BQ118" s="2"/>
      <c r="BR118" s="2" t="s">
        <v>318</v>
      </c>
      <c r="BS118" s="2" t="s">
        <v>238</v>
      </c>
      <c r="BT118" s="2"/>
      <c r="BU118" s="2"/>
      <c r="BV118" s="2"/>
      <c r="BZ118" s="10">
        <f t="shared" si="12"/>
        <v>0.84615384615384615</v>
      </c>
      <c r="CA118" s="10">
        <f t="shared" si="13"/>
        <v>0.63157894736842102</v>
      </c>
      <c r="CB118" s="9">
        <f t="shared" si="14"/>
        <v>0.5</v>
      </c>
      <c r="CC118" s="9">
        <f t="shared" si="15"/>
        <v>1</v>
      </c>
      <c r="CD118" s="9">
        <f t="shared" si="16"/>
        <v>0</v>
      </c>
      <c r="CE118" s="9">
        <f t="shared" si="17"/>
        <v>0.5</v>
      </c>
      <c r="CF118" s="9">
        <f t="shared" si="18"/>
        <v>0.5</v>
      </c>
      <c r="CG118" s="9">
        <f t="shared" si="19"/>
        <v>0.5</v>
      </c>
      <c r="CH118" s="9">
        <f t="shared" si="20"/>
        <v>2</v>
      </c>
      <c r="CI118" s="9">
        <f t="shared" si="21"/>
        <v>1</v>
      </c>
    </row>
    <row r="119" spans="1:87" ht="96.6" x14ac:dyDescent="0.3">
      <c r="A119" s="9">
        <v>118</v>
      </c>
      <c r="B119" s="2" t="s">
        <v>299</v>
      </c>
      <c r="C119" s="2" t="s">
        <v>300</v>
      </c>
      <c r="D119" s="2" t="s">
        <v>301</v>
      </c>
      <c r="E119" s="2" t="s">
        <v>302</v>
      </c>
      <c r="F119" s="2" t="s">
        <v>87</v>
      </c>
      <c r="G119" s="2" t="s">
        <v>72</v>
      </c>
      <c r="H119" s="2" t="s">
        <v>219</v>
      </c>
      <c r="I119" s="2"/>
      <c r="J119" s="2" t="s">
        <v>75</v>
      </c>
      <c r="K119" s="2">
        <v>10</v>
      </c>
      <c r="L119" s="2" t="s">
        <v>150</v>
      </c>
      <c r="M119" s="2" t="s">
        <v>319</v>
      </c>
      <c r="N119" s="2" t="s">
        <v>303</v>
      </c>
      <c r="O119" s="2" t="s">
        <v>81</v>
      </c>
      <c r="P119" s="2" t="s">
        <v>82</v>
      </c>
      <c r="Q119" s="2" t="s">
        <v>83</v>
      </c>
      <c r="R119" s="2" t="s">
        <v>225</v>
      </c>
      <c r="S119" s="2" t="s">
        <v>346</v>
      </c>
      <c r="T119" s="2" t="s">
        <v>119</v>
      </c>
      <c r="U119" s="2" t="str">
        <f t="shared" si="11"/>
        <v>DB information</v>
      </c>
      <c r="V119" s="2" t="s">
        <v>340</v>
      </c>
      <c r="W119" s="2" t="s">
        <v>306</v>
      </c>
      <c r="X119" s="2" t="s">
        <v>341</v>
      </c>
      <c r="Y119" s="2" t="s">
        <v>308</v>
      </c>
      <c r="Z119" s="2" t="s">
        <v>342</v>
      </c>
      <c r="AA119" s="2"/>
      <c r="AB119" s="2" t="s">
        <v>343</v>
      </c>
      <c r="AC119" s="2" t="s">
        <v>311</v>
      </c>
      <c r="AD119" s="2"/>
      <c r="AE119" s="2"/>
      <c r="AF119" s="2"/>
      <c r="AG119" s="2"/>
      <c r="AH119" s="2" t="s">
        <v>344</v>
      </c>
      <c r="AI119" s="2" t="s">
        <v>332</v>
      </c>
      <c r="AJ119" s="2" t="s">
        <v>314</v>
      </c>
      <c r="AK119" s="2" t="s">
        <v>345</v>
      </c>
      <c r="AL119" s="2" t="s">
        <v>315</v>
      </c>
      <c r="AM119" s="2"/>
      <c r="AN119" s="2"/>
      <c r="AO119" s="2"/>
      <c r="AP119" s="2"/>
      <c r="AQ119" s="2"/>
      <c r="AR119" s="2"/>
      <c r="AS119" s="2"/>
      <c r="AT119" s="2"/>
      <c r="AU119" s="2"/>
      <c r="AV119" s="2"/>
      <c r="AW119" s="2"/>
      <c r="AX119" s="2"/>
      <c r="AY119" s="2"/>
      <c r="AZ119" s="2"/>
      <c r="BA119" s="2"/>
      <c r="BB119" s="2"/>
      <c r="BC119" s="2"/>
      <c r="BD119" s="2"/>
      <c r="BE119" s="2"/>
      <c r="BF119" s="2"/>
      <c r="BG119" s="2"/>
      <c r="BH119" s="2" t="s">
        <v>316</v>
      </c>
      <c r="BI119" s="2" t="s">
        <v>357</v>
      </c>
      <c r="BJ119" s="2">
        <v>151</v>
      </c>
      <c r="BK119" s="2" t="s">
        <v>201</v>
      </c>
      <c r="BL119" s="2">
        <v>0.69</v>
      </c>
      <c r="BM119" s="2">
        <v>0.06</v>
      </c>
      <c r="BN119" s="2" t="s">
        <v>317</v>
      </c>
      <c r="BO119" s="2"/>
      <c r="BP119" s="2"/>
      <c r="BQ119" s="2"/>
      <c r="BR119" s="2" t="s">
        <v>318</v>
      </c>
      <c r="BS119" s="2" t="s">
        <v>238</v>
      </c>
      <c r="BT119" s="2"/>
      <c r="BU119" s="2"/>
      <c r="BV119" s="2"/>
      <c r="BZ119" s="10">
        <f t="shared" si="12"/>
        <v>0.84615384615384615</v>
      </c>
      <c r="CA119" s="10">
        <f t="shared" si="13"/>
        <v>0.63157894736842102</v>
      </c>
      <c r="CB119" s="9">
        <f t="shared" si="14"/>
        <v>0.5</v>
      </c>
      <c r="CC119" s="9">
        <f t="shared" si="15"/>
        <v>1</v>
      </c>
      <c r="CD119" s="9">
        <f t="shared" si="16"/>
        <v>0</v>
      </c>
      <c r="CE119" s="9">
        <f t="shared" si="17"/>
        <v>0.5</v>
      </c>
      <c r="CF119" s="9">
        <f t="shared" si="18"/>
        <v>0.5</v>
      </c>
      <c r="CG119" s="9">
        <f t="shared" si="19"/>
        <v>0.5</v>
      </c>
      <c r="CH119" s="9">
        <f t="shared" si="20"/>
        <v>2</v>
      </c>
      <c r="CI119" s="9">
        <f t="shared" si="21"/>
        <v>1</v>
      </c>
    </row>
    <row r="120" spans="1:87" ht="96.6" x14ac:dyDescent="0.3">
      <c r="A120" s="9">
        <v>119</v>
      </c>
      <c r="B120" s="2" t="s">
        <v>299</v>
      </c>
      <c r="C120" s="2" t="s">
        <v>300</v>
      </c>
      <c r="D120" s="2" t="s">
        <v>301</v>
      </c>
      <c r="E120" s="2" t="s">
        <v>302</v>
      </c>
      <c r="F120" s="2" t="s">
        <v>87</v>
      </c>
      <c r="G120" s="2" t="s">
        <v>72</v>
      </c>
      <c r="H120" s="2" t="s">
        <v>219</v>
      </c>
      <c r="I120" s="2"/>
      <c r="J120" s="2" t="s">
        <v>75</v>
      </c>
      <c r="K120" s="2">
        <v>33</v>
      </c>
      <c r="L120" s="2" t="s">
        <v>150</v>
      </c>
      <c r="M120" s="2" t="s">
        <v>358</v>
      </c>
      <c r="N120" s="2" t="s">
        <v>351</v>
      </c>
      <c r="O120" s="2" t="s">
        <v>81</v>
      </c>
      <c r="P120" s="2" t="s">
        <v>82</v>
      </c>
      <c r="Q120" s="2" t="s">
        <v>83</v>
      </c>
      <c r="R120" s="2" t="s">
        <v>225</v>
      </c>
      <c r="S120" s="2" t="s">
        <v>346</v>
      </c>
      <c r="T120" s="2" t="s">
        <v>119</v>
      </c>
      <c r="U120" s="2" t="str">
        <f t="shared" si="11"/>
        <v>DB information</v>
      </c>
      <c r="V120" s="2" t="s">
        <v>340</v>
      </c>
      <c r="W120" s="2" t="s">
        <v>306</v>
      </c>
      <c r="X120" s="2" t="s">
        <v>341</v>
      </c>
      <c r="Y120" s="2" t="s">
        <v>308</v>
      </c>
      <c r="Z120" s="2" t="s">
        <v>342</v>
      </c>
      <c r="AA120" s="2"/>
      <c r="AB120" s="2" t="s">
        <v>343</v>
      </c>
      <c r="AC120" s="2" t="s">
        <v>311</v>
      </c>
      <c r="AD120" s="2"/>
      <c r="AE120" s="2"/>
      <c r="AF120" s="2"/>
      <c r="AG120" s="2"/>
      <c r="AH120" s="2" t="s">
        <v>344</v>
      </c>
      <c r="AI120" s="2" t="s">
        <v>332</v>
      </c>
      <c r="AJ120" s="2" t="s">
        <v>314</v>
      </c>
      <c r="AK120" s="2" t="s">
        <v>345</v>
      </c>
      <c r="AL120" s="2" t="s">
        <v>315</v>
      </c>
      <c r="AM120" s="2"/>
      <c r="AN120" s="2"/>
      <c r="AO120" s="2"/>
      <c r="AP120" s="2"/>
      <c r="AQ120" s="2"/>
      <c r="AR120" s="2"/>
      <c r="AS120" s="2"/>
      <c r="AT120" s="2"/>
      <c r="AU120" s="2"/>
      <c r="AV120" s="2"/>
      <c r="AW120" s="2"/>
      <c r="AX120" s="2"/>
      <c r="AY120" s="2"/>
      <c r="AZ120" s="2"/>
      <c r="BA120" s="2"/>
      <c r="BB120" s="2"/>
      <c r="BC120" s="2"/>
      <c r="BD120" s="2"/>
      <c r="BE120" s="2"/>
      <c r="BF120" s="2"/>
      <c r="BG120" s="2"/>
      <c r="BH120" s="2" t="s">
        <v>316</v>
      </c>
      <c r="BI120" s="2" t="s">
        <v>359</v>
      </c>
      <c r="BJ120" s="2">
        <v>151</v>
      </c>
      <c r="BK120" s="2" t="s">
        <v>201</v>
      </c>
      <c r="BL120" s="2">
        <v>0.7</v>
      </c>
      <c r="BM120" s="2">
        <v>0.06</v>
      </c>
      <c r="BN120" s="2" t="s">
        <v>317</v>
      </c>
      <c r="BO120" s="2"/>
      <c r="BP120" s="2"/>
      <c r="BQ120" s="2"/>
      <c r="BR120" s="2" t="s">
        <v>318</v>
      </c>
      <c r="BS120" s="2" t="s">
        <v>238</v>
      </c>
      <c r="BT120" s="2"/>
      <c r="BU120" s="2"/>
      <c r="BV120" s="2"/>
      <c r="BZ120" s="10">
        <f t="shared" si="12"/>
        <v>0.84615384615384615</v>
      </c>
      <c r="CA120" s="10">
        <f t="shared" si="13"/>
        <v>0.63157894736842102</v>
      </c>
      <c r="CB120" s="9">
        <f t="shared" si="14"/>
        <v>0.5</v>
      </c>
      <c r="CC120" s="9">
        <f t="shared" si="15"/>
        <v>1</v>
      </c>
      <c r="CD120" s="9">
        <f t="shared" si="16"/>
        <v>0</v>
      </c>
      <c r="CE120" s="9">
        <f t="shared" si="17"/>
        <v>0.5</v>
      </c>
      <c r="CF120" s="9">
        <f t="shared" si="18"/>
        <v>0.5</v>
      </c>
      <c r="CG120" s="9">
        <f t="shared" si="19"/>
        <v>0.5</v>
      </c>
      <c r="CH120" s="9">
        <f t="shared" si="20"/>
        <v>2</v>
      </c>
      <c r="CI120" s="9">
        <f t="shared" si="21"/>
        <v>1</v>
      </c>
    </row>
    <row r="121" spans="1:87" ht="96.6" x14ac:dyDescent="0.3">
      <c r="A121" s="9">
        <v>120</v>
      </c>
      <c r="B121" s="2" t="s">
        <v>299</v>
      </c>
      <c r="C121" s="2" t="s">
        <v>300</v>
      </c>
      <c r="D121" s="2" t="s">
        <v>301</v>
      </c>
      <c r="E121" s="2" t="s">
        <v>302</v>
      </c>
      <c r="F121" s="2" t="s">
        <v>87</v>
      </c>
      <c r="G121" s="2" t="s">
        <v>72</v>
      </c>
      <c r="H121" s="2" t="s">
        <v>219</v>
      </c>
      <c r="I121" s="2"/>
      <c r="J121" s="2" t="s">
        <v>95</v>
      </c>
      <c r="K121" s="2">
        <v>1500</v>
      </c>
      <c r="L121" s="2" t="s">
        <v>150</v>
      </c>
      <c r="M121" s="2" t="s">
        <v>319</v>
      </c>
      <c r="N121" s="2" t="s">
        <v>303</v>
      </c>
      <c r="O121" s="2" t="s">
        <v>81</v>
      </c>
      <c r="P121" s="2" t="s">
        <v>82</v>
      </c>
      <c r="Q121" s="2" t="s">
        <v>83</v>
      </c>
      <c r="R121" s="2" t="s">
        <v>225</v>
      </c>
      <c r="S121" s="2" t="s">
        <v>346</v>
      </c>
      <c r="T121" s="2" t="s">
        <v>119</v>
      </c>
      <c r="U121" s="2" t="str">
        <f t="shared" si="11"/>
        <v>DB information</v>
      </c>
      <c r="V121" s="2" t="s">
        <v>340</v>
      </c>
      <c r="W121" s="2" t="s">
        <v>306</v>
      </c>
      <c r="X121" s="2" t="s">
        <v>341</v>
      </c>
      <c r="Y121" s="2" t="s">
        <v>308</v>
      </c>
      <c r="Z121" s="2" t="s">
        <v>342</v>
      </c>
      <c r="AA121" s="2"/>
      <c r="AB121" s="2" t="s">
        <v>343</v>
      </c>
      <c r="AC121" s="2" t="s">
        <v>311</v>
      </c>
      <c r="AD121" s="2"/>
      <c r="AE121" s="2"/>
      <c r="AF121" s="2"/>
      <c r="AG121" s="2"/>
      <c r="AH121" s="2" t="s">
        <v>344</v>
      </c>
      <c r="AI121" s="2" t="s">
        <v>332</v>
      </c>
      <c r="AJ121" s="2" t="s">
        <v>314</v>
      </c>
      <c r="AK121" s="2" t="s">
        <v>345</v>
      </c>
      <c r="AL121" s="2" t="s">
        <v>315</v>
      </c>
      <c r="AM121" s="2"/>
      <c r="AN121" s="2"/>
      <c r="AO121" s="2"/>
      <c r="AP121" s="2"/>
      <c r="AQ121" s="2"/>
      <c r="AR121" s="2"/>
      <c r="AS121" s="2"/>
      <c r="AT121" s="2"/>
      <c r="AU121" s="2"/>
      <c r="AV121" s="2"/>
      <c r="AW121" s="2"/>
      <c r="AX121" s="2"/>
      <c r="AY121" s="2"/>
      <c r="AZ121" s="2"/>
      <c r="BA121" s="2"/>
      <c r="BB121" s="2"/>
      <c r="BC121" s="2"/>
      <c r="BD121" s="2"/>
      <c r="BE121" s="2"/>
      <c r="BF121" s="2"/>
      <c r="BG121" s="2"/>
      <c r="BH121" s="2" t="s">
        <v>316</v>
      </c>
      <c r="BI121" s="2" t="s">
        <v>360</v>
      </c>
      <c r="BJ121" s="2">
        <v>151</v>
      </c>
      <c r="BK121" s="2" t="s">
        <v>201</v>
      </c>
      <c r="BL121" s="2">
        <v>0.74</v>
      </c>
      <c r="BM121" s="2">
        <v>0.06</v>
      </c>
      <c r="BN121" s="2" t="s">
        <v>317</v>
      </c>
      <c r="BO121" s="2"/>
      <c r="BP121" s="2"/>
      <c r="BQ121" s="2"/>
      <c r="BR121" s="2" t="s">
        <v>318</v>
      </c>
      <c r="BS121" s="2" t="s">
        <v>238</v>
      </c>
      <c r="BT121" s="2"/>
      <c r="BU121" s="2"/>
      <c r="BV121" s="2"/>
      <c r="BZ121" s="10">
        <f t="shared" si="12"/>
        <v>0.84615384615384615</v>
      </c>
      <c r="CA121" s="10">
        <f t="shared" si="13"/>
        <v>0.63157894736842102</v>
      </c>
      <c r="CB121" s="9">
        <f t="shared" si="14"/>
        <v>0.5</v>
      </c>
      <c r="CC121" s="9">
        <f t="shared" si="15"/>
        <v>1</v>
      </c>
      <c r="CD121" s="9">
        <f t="shared" si="16"/>
        <v>0</v>
      </c>
      <c r="CE121" s="9">
        <f t="shared" si="17"/>
        <v>0.5</v>
      </c>
      <c r="CF121" s="9">
        <f t="shared" si="18"/>
        <v>0.5</v>
      </c>
      <c r="CG121" s="9">
        <f t="shared" si="19"/>
        <v>0.5</v>
      </c>
      <c r="CH121" s="9">
        <f t="shared" si="20"/>
        <v>2</v>
      </c>
      <c r="CI121" s="9">
        <f t="shared" si="21"/>
        <v>1</v>
      </c>
    </row>
    <row r="122" spans="1:87" ht="96.6" x14ac:dyDescent="0.3">
      <c r="A122" s="9">
        <v>121</v>
      </c>
      <c r="B122" s="2" t="s">
        <v>299</v>
      </c>
      <c r="C122" s="2" t="s">
        <v>300</v>
      </c>
      <c r="D122" s="2" t="s">
        <v>301</v>
      </c>
      <c r="E122" s="2" t="s">
        <v>302</v>
      </c>
      <c r="F122" s="2" t="s">
        <v>87</v>
      </c>
      <c r="G122" s="2" t="s">
        <v>72</v>
      </c>
      <c r="H122" s="2" t="s">
        <v>219</v>
      </c>
      <c r="I122" s="2"/>
      <c r="J122" s="2" t="s">
        <v>75</v>
      </c>
      <c r="K122" s="2">
        <v>10</v>
      </c>
      <c r="L122" s="2" t="s">
        <v>150</v>
      </c>
      <c r="M122" s="2" t="s">
        <v>361</v>
      </c>
      <c r="N122" s="2" t="s">
        <v>362</v>
      </c>
      <c r="O122" s="2" t="s">
        <v>81</v>
      </c>
      <c r="P122" s="2" t="s">
        <v>82</v>
      </c>
      <c r="Q122" s="2" t="s">
        <v>83</v>
      </c>
      <c r="R122" s="2" t="s">
        <v>225</v>
      </c>
      <c r="S122" s="2" t="s">
        <v>226</v>
      </c>
      <c r="T122" s="2" t="s">
        <v>119</v>
      </c>
      <c r="U122" s="2" t="str">
        <f t="shared" si="11"/>
        <v>DB information</v>
      </c>
      <c r="V122" s="2" t="s">
        <v>305</v>
      </c>
      <c r="W122" s="2" t="s">
        <v>306</v>
      </c>
      <c r="X122" s="2" t="s">
        <v>307</v>
      </c>
      <c r="Y122" s="2" t="s">
        <v>308</v>
      </c>
      <c r="Z122" s="2" t="s">
        <v>309</v>
      </c>
      <c r="AA122" s="2"/>
      <c r="AB122" s="2" t="s">
        <v>310</v>
      </c>
      <c r="AC122" s="2" t="s">
        <v>311</v>
      </c>
      <c r="AD122" s="2"/>
      <c r="AE122" s="2"/>
      <c r="AF122" s="2"/>
      <c r="AG122" s="2"/>
      <c r="AH122" s="2" t="s">
        <v>312</v>
      </c>
      <c r="AI122" s="2" t="s">
        <v>313</v>
      </c>
      <c r="AJ122" s="2" t="s">
        <v>314</v>
      </c>
      <c r="AK122" s="2" t="s">
        <v>312</v>
      </c>
      <c r="AL122" s="2" t="s">
        <v>315</v>
      </c>
      <c r="AM122" s="2"/>
      <c r="AN122" s="2"/>
      <c r="AO122" s="2"/>
      <c r="AP122" s="2"/>
      <c r="AQ122" s="2"/>
      <c r="AR122" s="2"/>
      <c r="AS122" s="2"/>
      <c r="AT122" s="2"/>
      <c r="AU122" s="2"/>
      <c r="AV122" s="2"/>
      <c r="AW122" s="2"/>
      <c r="AX122" s="2"/>
      <c r="AY122" s="2"/>
      <c r="AZ122" s="2"/>
      <c r="BA122" s="2"/>
      <c r="BB122" s="2"/>
      <c r="BC122" s="2"/>
      <c r="BD122" s="2"/>
      <c r="BE122" s="2"/>
      <c r="BF122" s="2"/>
      <c r="BG122" s="2"/>
      <c r="BH122" s="2" t="s">
        <v>316</v>
      </c>
      <c r="BI122" s="2" t="s">
        <v>363</v>
      </c>
      <c r="BJ122" s="2">
        <v>68</v>
      </c>
      <c r="BK122" s="2" t="s">
        <v>201</v>
      </c>
      <c r="BL122" s="2">
        <v>0.8</v>
      </c>
      <c r="BM122" s="2">
        <v>0.05</v>
      </c>
      <c r="BN122" s="2" t="s">
        <v>317</v>
      </c>
      <c r="BO122" s="2"/>
      <c r="BP122" s="2"/>
      <c r="BQ122" s="2"/>
      <c r="BR122" s="2" t="s">
        <v>318</v>
      </c>
      <c r="BS122" s="2" t="s">
        <v>238</v>
      </c>
      <c r="BT122" s="2"/>
      <c r="BU122" s="2"/>
      <c r="BV122" s="2"/>
      <c r="BZ122" s="10">
        <f t="shared" si="12"/>
        <v>0.84615384615384615</v>
      </c>
      <c r="CA122" s="10">
        <f t="shared" si="13"/>
        <v>0.63157894736842102</v>
      </c>
      <c r="CB122" s="9">
        <f t="shared" si="14"/>
        <v>0.5</v>
      </c>
      <c r="CC122" s="9">
        <f t="shared" si="15"/>
        <v>1</v>
      </c>
      <c r="CD122" s="9">
        <f t="shared" si="16"/>
        <v>0</v>
      </c>
      <c r="CE122" s="9">
        <f t="shared" si="17"/>
        <v>0.5</v>
      </c>
      <c r="CF122" s="9">
        <f t="shared" si="18"/>
        <v>0.5</v>
      </c>
      <c r="CG122" s="9">
        <f t="shared" si="19"/>
        <v>0.5</v>
      </c>
      <c r="CH122" s="9">
        <f t="shared" si="20"/>
        <v>2</v>
      </c>
      <c r="CI122" s="9">
        <f t="shared" si="21"/>
        <v>1</v>
      </c>
    </row>
    <row r="123" spans="1:87" ht="96.6" x14ac:dyDescent="0.3">
      <c r="A123" s="9">
        <v>122</v>
      </c>
      <c r="B123" s="2" t="s">
        <v>299</v>
      </c>
      <c r="C123" s="2" t="s">
        <v>300</v>
      </c>
      <c r="D123" s="2" t="s">
        <v>301</v>
      </c>
      <c r="E123" s="2" t="s">
        <v>302</v>
      </c>
      <c r="F123" s="2" t="s">
        <v>87</v>
      </c>
      <c r="G123" s="2" t="s">
        <v>72</v>
      </c>
      <c r="H123" s="2" t="s">
        <v>219</v>
      </c>
      <c r="I123" s="2"/>
      <c r="J123" s="2" t="s">
        <v>75</v>
      </c>
      <c r="K123" s="2">
        <v>33</v>
      </c>
      <c r="L123" s="2" t="s">
        <v>150</v>
      </c>
      <c r="M123" s="2" t="s">
        <v>361</v>
      </c>
      <c r="N123" s="2" t="s">
        <v>362</v>
      </c>
      <c r="O123" s="2" t="s">
        <v>81</v>
      </c>
      <c r="P123" s="2" t="s">
        <v>82</v>
      </c>
      <c r="Q123" s="2" t="s">
        <v>83</v>
      </c>
      <c r="R123" s="2" t="s">
        <v>225</v>
      </c>
      <c r="S123" s="2" t="s">
        <v>226</v>
      </c>
      <c r="T123" s="2" t="s">
        <v>119</v>
      </c>
      <c r="U123" s="2" t="str">
        <f t="shared" si="11"/>
        <v>DB information</v>
      </c>
      <c r="V123" s="2" t="s">
        <v>305</v>
      </c>
      <c r="W123" s="2" t="s">
        <v>306</v>
      </c>
      <c r="X123" s="2" t="s">
        <v>307</v>
      </c>
      <c r="Y123" s="2" t="s">
        <v>308</v>
      </c>
      <c r="Z123" s="2" t="s">
        <v>309</v>
      </c>
      <c r="AA123" s="2"/>
      <c r="AB123" s="2" t="s">
        <v>310</v>
      </c>
      <c r="AC123" s="2" t="s">
        <v>311</v>
      </c>
      <c r="AD123" s="2"/>
      <c r="AE123" s="2"/>
      <c r="AF123" s="2"/>
      <c r="AG123" s="2"/>
      <c r="AH123" s="2" t="s">
        <v>312</v>
      </c>
      <c r="AI123" s="2" t="s">
        <v>313</v>
      </c>
      <c r="AJ123" s="2" t="s">
        <v>314</v>
      </c>
      <c r="AK123" s="2" t="s">
        <v>312</v>
      </c>
      <c r="AL123" s="2" t="s">
        <v>315</v>
      </c>
      <c r="AM123" s="2"/>
      <c r="AN123" s="2"/>
      <c r="AO123" s="2"/>
      <c r="AP123" s="2"/>
      <c r="AQ123" s="2"/>
      <c r="AR123" s="2"/>
      <c r="AS123" s="2"/>
      <c r="AT123" s="2"/>
      <c r="AU123" s="2"/>
      <c r="AV123" s="2"/>
      <c r="AW123" s="2"/>
      <c r="AX123" s="2"/>
      <c r="AY123" s="2"/>
      <c r="AZ123" s="2"/>
      <c r="BA123" s="2"/>
      <c r="BB123" s="2"/>
      <c r="BC123" s="2"/>
      <c r="BD123" s="2"/>
      <c r="BE123" s="2"/>
      <c r="BF123" s="2"/>
      <c r="BG123" s="2"/>
      <c r="BH123" s="2" t="s">
        <v>316</v>
      </c>
      <c r="BI123" s="2" t="s">
        <v>364</v>
      </c>
      <c r="BJ123" s="2">
        <v>68</v>
      </c>
      <c r="BK123" s="2" t="s">
        <v>201</v>
      </c>
      <c r="BL123" s="2">
        <v>0.78</v>
      </c>
      <c r="BM123" s="2">
        <v>0.06</v>
      </c>
      <c r="BN123" s="2" t="s">
        <v>317</v>
      </c>
      <c r="BO123" s="2"/>
      <c r="BP123" s="2"/>
      <c r="BQ123" s="2"/>
      <c r="BR123" s="2" t="s">
        <v>318</v>
      </c>
      <c r="BS123" s="2" t="s">
        <v>238</v>
      </c>
      <c r="BT123" s="2"/>
      <c r="BU123" s="2"/>
      <c r="BV123" s="2"/>
      <c r="BZ123" s="10">
        <f t="shared" si="12"/>
        <v>0.84615384615384615</v>
      </c>
      <c r="CA123" s="10">
        <f t="shared" si="13"/>
        <v>0.63157894736842102</v>
      </c>
      <c r="CB123" s="9">
        <f t="shared" si="14"/>
        <v>0.5</v>
      </c>
      <c r="CC123" s="9">
        <f t="shared" si="15"/>
        <v>1</v>
      </c>
      <c r="CD123" s="9">
        <f t="shared" si="16"/>
        <v>0</v>
      </c>
      <c r="CE123" s="9">
        <f t="shared" si="17"/>
        <v>0.5</v>
      </c>
      <c r="CF123" s="9">
        <f t="shared" si="18"/>
        <v>0.5</v>
      </c>
      <c r="CG123" s="9">
        <f t="shared" si="19"/>
        <v>0.5</v>
      </c>
      <c r="CH123" s="9">
        <f t="shared" si="20"/>
        <v>2</v>
      </c>
      <c r="CI123" s="9">
        <f t="shared" si="21"/>
        <v>1</v>
      </c>
    </row>
    <row r="124" spans="1:87" ht="96.6" x14ac:dyDescent="0.3">
      <c r="A124" s="9">
        <v>123</v>
      </c>
      <c r="B124" s="2" t="s">
        <v>299</v>
      </c>
      <c r="C124" s="2" t="s">
        <v>300</v>
      </c>
      <c r="D124" s="2" t="s">
        <v>301</v>
      </c>
      <c r="E124" s="2" t="s">
        <v>302</v>
      </c>
      <c r="F124" s="2" t="s">
        <v>87</v>
      </c>
      <c r="G124" s="2" t="s">
        <v>72</v>
      </c>
      <c r="H124" s="2" t="s">
        <v>219</v>
      </c>
      <c r="I124" s="2"/>
      <c r="J124" s="2" t="s">
        <v>95</v>
      </c>
      <c r="K124" s="2">
        <v>1500</v>
      </c>
      <c r="L124" s="2" t="s">
        <v>150</v>
      </c>
      <c r="M124" s="2" t="s">
        <v>361</v>
      </c>
      <c r="N124" s="2" t="s">
        <v>362</v>
      </c>
      <c r="O124" s="2" t="s">
        <v>81</v>
      </c>
      <c r="P124" s="2" t="s">
        <v>82</v>
      </c>
      <c r="Q124" s="2" t="s">
        <v>83</v>
      </c>
      <c r="R124" s="2" t="s">
        <v>225</v>
      </c>
      <c r="S124" s="2" t="s">
        <v>226</v>
      </c>
      <c r="T124" s="2" t="s">
        <v>119</v>
      </c>
      <c r="U124" s="2" t="str">
        <f t="shared" si="11"/>
        <v>DB information</v>
      </c>
      <c r="V124" s="2" t="s">
        <v>305</v>
      </c>
      <c r="W124" s="2" t="s">
        <v>306</v>
      </c>
      <c r="X124" s="2" t="s">
        <v>307</v>
      </c>
      <c r="Y124" s="2" t="s">
        <v>308</v>
      </c>
      <c r="Z124" s="2" t="s">
        <v>309</v>
      </c>
      <c r="AA124" s="2"/>
      <c r="AB124" s="2" t="s">
        <v>310</v>
      </c>
      <c r="AC124" s="2" t="s">
        <v>311</v>
      </c>
      <c r="AD124" s="2"/>
      <c r="AE124" s="2"/>
      <c r="AF124" s="2"/>
      <c r="AG124" s="2"/>
      <c r="AH124" s="2" t="s">
        <v>312</v>
      </c>
      <c r="AI124" s="2" t="s">
        <v>313</v>
      </c>
      <c r="AJ124" s="2" t="s">
        <v>314</v>
      </c>
      <c r="AK124" s="2" t="s">
        <v>312</v>
      </c>
      <c r="AL124" s="2" t="s">
        <v>315</v>
      </c>
      <c r="AM124" s="2"/>
      <c r="AN124" s="2"/>
      <c r="AO124" s="2"/>
      <c r="AP124" s="2"/>
      <c r="AQ124" s="2"/>
      <c r="AR124" s="2"/>
      <c r="AS124" s="2"/>
      <c r="AT124" s="2"/>
      <c r="AU124" s="2"/>
      <c r="AV124" s="2"/>
      <c r="AW124" s="2"/>
      <c r="AX124" s="2"/>
      <c r="AY124" s="2"/>
      <c r="AZ124" s="2"/>
      <c r="BA124" s="2"/>
      <c r="BB124" s="2"/>
      <c r="BC124" s="2"/>
      <c r="BD124" s="2"/>
      <c r="BE124" s="2"/>
      <c r="BF124" s="2"/>
      <c r="BG124" s="2"/>
      <c r="BH124" s="2" t="s">
        <v>316</v>
      </c>
      <c r="BI124" s="2" t="s">
        <v>365</v>
      </c>
      <c r="BJ124" s="2">
        <v>68</v>
      </c>
      <c r="BK124" s="2" t="s">
        <v>201</v>
      </c>
      <c r="BL124" s="2">
        <v>0.77</v>
      </c>
      <c r="BM124" s="2">
        <v>0.05</v>
      </c>
      <c r="BN124" s="2" t="s">
        <v>317</v>
      </c>
      <c r="BO124" s="2"/>
      <c r="BP124" s="2"/>
      <c r="BQ124" s="2"/>
      <c r="BR124" s="2" t="s">
        <v>318</v>
      </c>
      <c r="BS124" s="2" t="s">
        <v>238</v>
      </c>
      <c r="BT124" s="2"/>
      <c r="BU124" s="2"/>
      <c r="BV124" s="2"/>
      <c r="BZ124" s="10">
        <f t="shared" si="12"/>
        <v>0.84615384615384615</v>
      </c>
      <c r="CA124" s="10">
        <f t="shared" si="13"/>
        <v>0.63157894736842102</v>
      </c>
      <c r="CB124" s="9">
        <f t="shared" si="14"/>
        <v>0.5</v>
      </c>
      <c r="CC124" s="9">
        <f t="shared" si="15"/>
        <v>1</v>
      </c>
      <c r="CD124" s="9">
        <f t="shared" si="16"/>
        <v>0</v>
      </c>
      <c r="CE124" s="9">
        <f t="shared" si="17"/>
        <v>0.5</v>
      </c>
      <c r="CF124" s="9">
        <f t="shared" si="18"/>
        <v>0.5</v>
      </c>
      <c r="CG124" s="9">
        <f t="shared" si="19"/>
        <v>0.5</v>
      </c>
      <c r="CH124" s="9">
        <f t="shared" si="20"/>
        <v>2</v>
      </c>
      <c r="CI124" s="9">
        <f t="shared" si="21"/>
        <v>1</v>
      </c>
    </row>
    <row r="125" spans="1:87" ht="96.6" x14ac:dyDescent="0.3">
      <c r="A125" s="9">
        <v>124</v>
      </c>
      <c r="B125" s="2" t="s">
        <v>299</v>
      </c>
      <c r="C125" s="2" t="s">
        <v>300</v>
      </c>
      <c r="D125" s="2" t="s">
        <v>301</v>
      </c>
      <c r="E125" s="2" t="s">
        <v>302</v>
      </c>
      <c r="F125" s="2" t="s">
        <v>87</v>
      </c>
      <c r="G125" s="2" t="s">
        <v>72</v>
      </c>
      <c r="H125" s="2" t="s">
        <v>219</v>
      </c>
      <c r="I125" s="2"/>
      <c r="J125" s="2" t="s">
        <v>75</v>
      </c>
      <c r="K125" s="2">
        <v>10</v>
      </c>
      <c r="L125" s="2" t="s">
        <v>150</v>
      </c>
      <c r="M125" s="2" t="s">
        <v>77</v>
      </c>
      <c r="N125" s="2" t="s">
        <v>321</v>
      </c>
      <c r="O125" s="2" t="s">
        <v>81</v>
      </c>
      <c r="P125" s="2" t="s">
        <v>82</v>
      </c>
      <c r="Q125" s="2" t="s">
        <v>83</v>
      </c>
      <c r="R125" s="2" t="s">
        <v>225</v>
      </c>
      <c r="S125" s="2" t="s">
        <v>246</v>
      </c>
      <c r="T125" s="2" t="s">
        <v>119</v>
      </c>
      <c r="U125" s="2" t="str">
        <f t="shared" si="11"/>
        <v>DB information</v>
      </c>
      <c r="V125" s="2" t="s">
        <v>324</v>
      </c>
      <c r="W125" s="2" t="s">
        <v>325</v>
      </c>
      <c r="X125" s="2" t="s">
        <v>326</v>
      </c>
      <c r="Y125" s="2" t="s">
        <v>327</v>
      </c>
      <c r="Z125" s="2" t="s">
        <v>328</v>
      </c>
      <c r="AA125" s="2"/>
      <c r="AB125" s="2" t="s">
        <v>329</v>
      </c>
      <c r="AC125" s="2" t="s">
        <v>330</v>
      </c>
      <c r="AD125" s="2"/>
      <c r="AE125" s="2"/>
      <c r="AF125" s="2"/>
      <c r="AG125" s="2"/>
      <c r="AH125" s="2" t="s">
        <v>331</v>
      </c>
      <c r="AI125" s="2" t="s">
        <v>332</v>
      </c>
      <c r="AJ125" s="2" t="s">
        <v>333</v>
      </c>
      <c r="AK125" s="2" t="s">
        <v>334</v>
      </c>
      <c r="AL125" s="2" t="s">
        <v>335</v>
      </c>
      <c r="AM125" s="2"/>
      <c r="AN125" s="2"/>
      <c r="AO125" s="2"/>
      <c r="AP125" s="2"/>
      <c r="AQ125" s="2"/>
      <c r="AR125" s="2"/>
      <c r="AS125" s="2"/>
      <c r="AT125" s="2"/>
      <c r="AU125" s="2"/>
      <c r="AV125" s="2"/>
      <c r="AW125" s="2"/>
      <c r="AX125" s="2"/>
      <c r="AY125" s="2"/>
      <c r="AZ125" s="2"/>
      <c r="BA125" s="2"/>
      <c r="BB125" s="2"/>
      <c r="BC125" s="2"/>
      <c r="BD125" s="2"/>
      <c r="BE125" s="2"/>
      <c r="BF125" s="2"/>
      <c r="BG125" s="2"/>
      <c r="BH125" s="2" t="s">
        <v>316</v>
      </c>
      <c r="BI125" s="2" t="s">
        <v>366</v>
      </c>
      <c r="BJ125" s="2">
        <v>83</v>
      </c>
      <c r="BK125" s="2" t="s">
        <v>201</v>
      </c>
      <c r="BL125" s="2">
        <v>0.69</v>
      </c>
      <c r="BM125" s="2">
        <v>0.06</v>
      </c>
      <c r="BN125" s="2" t="s">
        <v>317</v>
      </c>
      <c r="BO125" s="2"/>
      <c r="BP125" s="2"/>
      <c r="BQ125" s="2"/>
      <c r="BR125" s="2" t="s">
        <v>318</v>
      </c>
      <c r="BS125" s="2" t="s">
        <v>238</v>
      </c>
      <c r="BT125" s="2"/>
      <c r="BU125" s="2"/>
      <c r="BV125" s="2"/>
      <c r="BZ125" s="10">
        <f t="shared" si="12"/>
        <v>0.84615384615384615</v>
      </c>
      <c r="CA125" s="10">
        <f t="shared" si="13"/>
        <v>0.63157894736842102</v>
      </c>
      <c r="CB125" s="9">
        <f t="shared" si="14"/>
        <v>0.5</v>
      </c>
      <c r="CC125" s="9">
        <f t="shared" si="15"/>
        <v>1</v>
      </c>
      <c r="CD125" s="9">
        <f t="shared" si="16"/>
        <v>0</v>
      </c>
      <c r="CE125" s="9">
        <f t="shared" si="17"/>
        <v>0.5</v>
      </c>
      <c r="CF125" s="9">
        <f t="shared" si="18"/>
        <v>0.5</v>
      </c>
      <c r="CG125" s="9">
        <f t="shared" si="19"/>
        <v>0.5</v>
      </c>
      <c r="CH125" s="9">
        <f t="shared" si="20"/>
        <v>2</v>
      </c>
      <c r="CI125" s="9">
        <f t="shared" si="21"/>
        <v>1</v>
      </c>
    </row>
    <row r="126" spans="1:87" ht="96.6" x14ac:dyDescent="0.3">
      <c r="A126" s="9">
        <v>125</v>
      </c>
      <c r="B126" s="2" t="s">
        <v>299</v>
      </c>
      <c r="C126" s="2" t="s">
        <v>300</v>
      </c>
      <c r="D126" s="2" t="s">
        <v>301</v>
      </c>
      <c r="E126" s="2" t="s">
        <v>302</v>
      </c>
      <c r="F126" s="2" t="s">
        <v>87</v>
      </c>
      <c r="G126" s="2" t="s">
        <v>72</v>
      </c>
      <c r="H126" s="2" t="s">
        <v>219</v>
      </c>
      <c r="I126" s="2"/>
      <c r="J126" s="2" t="s">
        <v>75</v>
      </c>
      <c r="K126" s="2">
        <v>33</v>
      </c>
      <c r="L126" s="2" t="s">
        <v>150</v>
      </c>
      <c r="M126" s="2" t="s">
        <v>77</v>
      </c>
      <c r="N126" s="2" t="s">
        <v>321</v>
      </c>
      <c r="O126" s="2" t="s">
        <v>81</v>
      </c>
      <c r="P126" s="2" t="s">
        <v>82</v>
      </c>
      <c r="Q126" s="2" t="s">
        <v>83</v>
      </c>
      <c r="R126" s="2" t="s">
        <v>225</v>
      </c>
      <c r="S126" s="2" t="s">
        <v>246</v>
      </c>
      <c r="T126" s="2" t="s">
        <v>119</v>
      </c>
      <c r="U126" s="2" t="str">
        <f t="shared" si="11"/>
        <v>DB information</v>
      </c>
      <c r="V126" s="2" t="s">
        <v>324</v>
      </c>
      <c r="W126" s="2" t="s">
        <v>325</v>
      </c>
      <c r="X126" s="2" t="s">
        <v>326</v>
      </c>
      <c r="Y126" s="2" t="s">
        <v>327</v>
      </c>
      <c r="Z126" s="2" t="s">
        <v>328</v>
      </c>
      <c r="AA126" s="2"/>
      <c r="AB126" s="2" t="s">
        <v>329</v>
      </c>
      <c r="AC126" s="2" t="s">
        <v>330</v>
      </c>
      <c r="AD126" s="2"/>
      <c r="AE126" s="2"/>
      <c r="AF126" s="2"/>
      <c r="AG126" s="2"/>
      <c r="AH126" s="2" t="s">
        <v>331</v>
      </c>
      <c r="AI126" s="2" t="s">
        <v>332</v>
      </c>
      <c r="AJ126" s="2" t="s">
        <v>333</v>
      </c>
      <c r="AK126" s="2" t="s">
        <v>334</v>
      </c>
      <c r="AL126" s="2" t="s">
        <v>335</v>
      </c>
      <c r="AM126" s="2"/>
      <c r="AN126" s="2"/>
      <c r="AO126" s="2"/>
      <c r="AP126" s="2"/>
      <c r="AQ126" s="2"/>
      <c r="AR126" s="2"/>
      <c r="AS126" s="2"/>
      <c r="AT126" s="2"/>
      <c r="AU126" s="2"/>
      <c r="AV126" s="2"/>
      <c r="AW126" s="2"/>
      <c r="AX126" s="2"/>
      <c r="AY126" s="2"/>
      <c r="AZ126" s="2"/>
      <c r="BA126" s="2"/>
      <c r="BB126" s="2"/>
      <c r="BC126" s="2"/>
      <c r="BD126" s="2"/>
      <c r="BE126" s="2"/>
      <c r="BF126" s="2"/>
      <c r="BG126" s="2"/>
      <c r="BH126" s="2" t="s">
        <v>316</v>
      </c>
      <c r="BI126" s="2" t="s">
        <v>367</v>
      </c>
      <c r="BJ126" s="2">
        <v>83</v>
      </c>
      <c r="BK126" s="2" t="s">
        <v>201</v>
      </c>
      <c r="BL126" s="2">
        <v>0.68</v>
      </c>
      <c r="BM126" s="2">
        <v>0.06</v>
      </c>
      <c r="BN126" s="2" t="s">
        <v>317</v>
      </c>
      <c r="BO126" s="2"/>
      <c r="BP126" s="2"/>
      <c r="BQ126" s="2"/>
      <c r="BR126" s="2" t="s">
        <v>318</v>
      </c>
      <c r="BS126" s="2" t="s">
        <v>238</v>
      </c>
      <c r="BT126" s="2"/>
      <c r="BU126" s="2"/>
      <c r="BV126" s="2"/>
      <c r="BZ126" s="10">
        <f t="shared" si="12"/>
        <v>0.84615384615384615</v>
      </c>
      <c r="CA126" s="10">
        <f t="shared" si="13"/>
        <v>0.63157894736842102</v>
      </c>
      <c r="CB126" s="9">
        <f t="shared" si="14"/>
        <v>0.5</v>
      </c>
      <c r="CC126" s="9">
        <f t="shared" si="15"/>
        <v>1</v>
      </c>
      <c r="CD126" s="9">
        <f t="shared" si="16"/>
        <v>0</v>
      </c>
      <c r="CE126" s="9">
        <f t="shared" si="17"/>
        <v>0.5</v>
      </c>
      <c r="CF126" s="9">
        <f t="shared" si="18"/>
        <v>0.5</v>
      </c>
      <c r="CG126" s="9">
        <f t="shared" si="19"/>
        <v>0.5</v>
      </c>
      <c r="CH126" s="9">
        <f t="shared" si="20"/>
        <v>2</v>
      </c>
      <c r="CI126" s="9">
        <f t="shared" si="21"/>
        <v>1</v>
      </c>
    </row>
    <row r="127" spans="1:87" ht="96.6" x14ac:dyDescent="0.3">
      <c r="A127" s="9">
        <v>126</v>
      </c>
      <c r="B127" s="2" t="s">
        <v>299</v>
      </c>
      <c r="C127" s="2" t="s">
        <v>300</v>
      </c>
      <c r="D127" s="2" t="s">
        <v>301</v>
      </c>
      <c r="E127" s="2" t="s">
        <v>302</v>
      </c>
      <c r="F127" s="2" t="s">
        <v>87</v>
      </c>
      <c r="G127" s="2" t="s">
        <v>72</v>
      </c>
      <c r="H127" s="2" t="s">
        <v>219</v>
      </c>
      <c r="I127" s="2"/>
      <c r="J127" s="2" t="s">
        <v>95</v>
      </c>
      <c r="K127" s="2">
        <v>1500</v>
      </c>
      <c r="L127" s="2" t="s">
        <v>150</v>
      </c>
      <c r="M127" s="2" t="s">
        <v>127</v>
      </c>
      <c r="N127" s="2" t="s">
        <v>303</v>
      </c>
      <c r="O127" s="2" t="s">
        <v>81</v>
      </c>
      <c r="P127" s="2" t="s">
        <v>82</v>
      </c>
      <c r="Q127" s="2" t="s">
        <v>83</v>
      </c>
      <c r="R127" s="2" t="s">
        <v>225</v>
      </c>
      <c r="S127" s="2" t="s">
        <v>246</v>
      </c>
      <c r="T127" s="2" t="s">
        <v>119</v>
      </c>
      <c r="U127" s="2" t="str">
        <f t="shared" si="11"/>
        <v>DB information</v>
      </c>
      <c r="V127" s="2" t="s">
        <v>324</v>
      </c>
      <c r="W127" s="2" t="s">
        <v>325</v>
      </c>
      <c r="X127" s="2" t="s">
        <v>326</v>
      </c>
      <c r="Y127" s="2" t="s">
        <v>327</v>
      </c>
      <c r="Z127" s="2" t="s">
        <v>328</v>
      </c>
      <c r="AA127" s="2"/>
      <c r="AB127" s="2" t="s">
        <v>329</v>
      </c>
      <c r="AC127" s="2" t="s">
        <v>330</v>
      </c>
      <c r="AD127" s="2"/>
      <c r="AE127" s="2"/>
      <c r="AF127" s="2"/>
      <c r="AG127" s="2"/>
      <c r="AH127" s="2" t="s">
        <v>331</v>
      </c>
      <c r="AI127" s="2" t="s">
        <v>332</v>
      </c>
      <c r="AJ127" s="2" t="s">
        <v>333</v>
      </c>
      <c r="AK127" s="2" t="s">
        <v>334</v>
      </c>
      <c r="AL127" s="2" t="s">
        <v>335</v>
      </c>
      <c r="AM127" s="2"/>
      <c r="AN127" s="2"/>
      <c r="AO127" s="2"/>
      <c r="AP127" s="2"/>
      <c r="AQ127" s="2"/>
      <c r="AR127" s="2"/>
      <c r="AS127" s="2"/>
      <c r="AT127" s="2"/>
      <c r="AU127" s="2"/>
      <c r="AV127" s="2"/>
      <c r="AW127" s="2"/>
      <c r="AX127" s="2"/>
      <c r="AY127" s="2"/>
      <c r="AZ127" s="2"/>
      <c r="BA127" s="2"/>
      <c r="BB127" s="2"/>
      <c r="BC127" s="2"/>
      <c r="BD127" s="2"/>
      <c r="BE127" s="2"/>
      <c r="BF127" s="2"/>
      <c r="BG127" s="2"/>
      <c r="BH127" s="2" t="s">
        <v>316</v>
      </c>
      <c r="BI127" s="2" t="s">
        <v>368</v>
      </c>
      <c r="BJ127" s="2">
        <v>83</v>
      </c>
      <c r="BK127" s="2" t="s">
        <v>201</v>
      </c>
      <c r="BL127" s="2">
        <v>0.75</v>
      </c>
      <c r="BM127" s="2">
        <v>0.05</v>
      </c>
      <c r="BN127" s="2" t="s">
        <v>317</v>
      </c>
      <c r="BO127" s="2"/>
      <c r="BP127" s="2"/>
      <c r="BQ127" s="2"/>
      <c r="BR127" s="2" t="s">
        <v>318</v>
      </c>
      <c r="BS127" s="2" t="s">
        <v>238</v>
      </c>
      <c r="BT127" s="2"/>
      <c r="BU127" s="2"/>
      <c r="BV127" s="2"/>
      <c r="BZ127" s="10">
        <f t="shared" si="12"/>
        <v>0.84615384615384615</v>
      </c>
      <c r="CA127" s="10">
        <f t="shared" si="13"/>
        <v>0.63157894736842102</v>
      </c>
      <c r="CB127" s="9">
        <f t="shared" si="14"/>
        <v>0.5</v>
      </c>
      <c r="CC127" s="9">
        <f t="shared" si="15"/>
        <v>1</v>
      </c>
      <c r="CD127" s="9">
        <f t="shared" si="16"/>
        <v>0</v>
      </c>
      <c r="CE127" s="9">
        <f t="shared" si="17"/>
        <v>0.5</v>
      </c>
      <c r="CF127" s="9">
        <f t="shared" si="18"/>
        <v>0.5</v>
      </c>
      <c r="CG127" s="9">
        <f t="shared" si="19"/>
        <v>0.5</v>
      </c>
      <c r="CH127" s="9">
        <f t="shared" si="20"/>
        <v>2</v>
      </c>
      <c r="CI127" s="9">
        <f t="shared" si="21"/>
        <v>1</v>
      </c>
    </row>
    <row r="128" spans="1:87" ht="96.6" x14ac:dyDescent="0.3">
      <c r="A128" s="9">
        <v>127</v>
      </c>
      <c r="B128" s="2" t="s">
        <v>299</v>
      </c>
      <c r="C128" s="2" t="s">
        <v>300</v>
      </c>
      <c r="D128" s="2" t="s">
        <v>301</v>
      </c>
      <c r="E128" s="2" t="s">
        <v>302</v>
      </c>
      <c r="F128" s="2" t="s">
        <v>87</v>
      </c>
      <c r="G128" s="2" t="s">
        <v>72</v>
      </c>
      <c r="H128" s="2" t="s">
        <v>219</v>
      </c>
      <c r="I128" s="2"/>
      <c r="J128" s="2" t="s">
        <v>75</v>
      </c>
      <c r="K128" s="2">
        <v>10</v>
      </c>
      <c r="L128" s="2" t="s">
        <v>150</v>
      </c>
      <c r="M128" s="2" t="s">
        <v>361</v>
      </c>
      <c r="N128" s="2" t="s">
        <v>369</v>
      </c>
      <c r="O128" s="2" t="s">
        <v>81</v>
      </c>
      <c r="P128" s="2" t="s">
        <v>82</v>
      </c>
      <c r="Q128" s="2" t="s">
        <v>83</v>
      </c>
      <c r="R128" s="2" t="s">
        <v>225</v>
      </c>
      <c r="S128" s="2" t="s">
        <v>346</v>
      </c>
      <c r="T128" s="2" t="s">
        <v>119</v>
      </c>
      <c r="U128" s="2" t="str">
        <f t="shared" si="11"/>
        <v>DB information</v>
      </c>
      <c r="V128" s="2" t="s">
        <v>340</v>
      </c>
      <c r="W128" s="2" t="s">
        <v>306</v>
      </c>
      <c r="X128" s="2" t="s">
        <v>341</v>
      </c>
      <c r="Y128" s="2" t="s">
        <v>308</v>
      </c>
      <c r="Z128" s="2" t="s">
        <v>342</v>
      </c>
      <c r="AA128" s="2"/>
      <c r="AB128" s="2" t="s">
        <v>343</v>
      </c>
      <c r="AC128" s="2" t="s">
        <v>311</v>
      </c>
      <c r="AD128" s="2"/>
      <c r="AE128" s="2"/>
      <c r="AF128" s="2"/>
      <c r="AG128" s="2"/>
      <c r="AH128" s="2" t="s">
        <v>344</v>
      </c>
      <c r="AI128" s="2" t="s">
        <v>332</v>
      </c>
      <c r="AJ128" s="2" t="s">
        <v>314</v>
      </c>
      <c r="AK128" s="2" t="s">
        <v>345</v>
      </c>
      <c r="AL128" s="2" t="s">
        <v>315</v>
      </c>
      <c r="AM128" s="2"/>
      <c r="AN128" s="2"/>
      <c r="AO128" s="2"/>
      <c r="AP128" s="2"/>
      <c r="AQ128" s="2"/>
      <c r="AR128" s="2"/>
      <c r="AS128" s="2"/>
      <c r="AT128" s="2"/>
      <c r="AU128" s="2"/>
      <c r="AV128" s="2"/>
      <c r="AW128" s="2"/>
      <c r="AX128" s="2"/>
      <c r="AY128" s="2"/>
      <c r="AZ128" s="2"/>
      <c r="BA128" s="2"/>
      <c r="BB128" s="2"/>
      <c r="BC128" s="2"/>
      <c r="BD128" s="2"/>
      <c r="BE128" s="2"/>
      <c r="BF128" s="2"/>
      <c r="BG128" s="2"/>
      <c r="BH128" s="2" t="s">
        <v>316</v>
      </c>
      <c r="BI128" s="2" t="s">
        <v>370</v>
      </c>
      <c r="BJ128" s="2">
        <v>151</v>
      </c>
      <c r="BK128" s="2" t="s">
        <v>201</v>
      </c>
      <c r="BL128" s="2">
        <v>0.68</v>
      </c>
      <c r="BM128" s="2">
        <v>0.06</v>
      </c>
      <c r="BN128" s="2" t="s">
        <v>317</v>
      </c>
      <c r="BO128" s="2"/>
      <c r="BP128" s="2"/>
      <c r="BQ128" s="2"/>
      <c r="BR128" s="2" t="s">
        <v>318</v>
      </c>
      <c r="BS128" s="2" t="s">
        <v>238</v>
      </c>
      <c r="BT128" s="2"/>
      <c r="BU128" s="2"/>
      <c r="BV128" s="2"/>
      <c r="BZ128" s="10">
        <f t="shared" si="12"/>
        <v>0.84615384615384615</v>
      </c>
      <c r="CA128" s="10">
        <f t="shared" si="13"/>
        <v>0.63157894736842102</v>
      </c>
      <c r="CB128" s="9">
        <f t="shared" si="14"/>
        <v>0.5</v>
      </c>
      <c r="CC128" s="9">
        <f t="shared" si="15"/>
        <v>1</v>
      </c>
      <c r="CD128" s="9">
        <f t="shared" si="16"/>
        <v>0</v>
      </c>
      <c r="CE128" s="9">
        <f t="shared" si="17"/>
        <v>0.5</v>
      </c>
      <c r="CF128" s="9">
        <f t="shared" si="18"/>
        <v>0.5</v>
      </c>
      <c r="CG128" s="9">
        <f t="shared" si="19"/>
        <v>0.5</v>
      </c>
      <c r="CH128" s="9">
        <f t="shared" si="20"/>
        <v>2</v>
      </c>
      <c r="CI128" s="9">
        <f t="shared" si="21"/>
        <v>1</v>
      </c>
    </row>
    <row r="129" spans="1:87" ht="96.6" x14ac:dyDescent="0.3">
      <c r="A129" s="9">
        <v>128</v>
      </c>
      <c r="B129" s="2" t="s">
        <v>299</v>
      </c>
      <c r="C129" s="2" t="s">
        <v>300</v>
      </c>
      <c r="D129" s="2" t="s">
        <v>301</v>
      </c>
      <c r="E129" s="2" t="s">
        <v>302</v>
      </c>
      <c r="F129" s="2" t="s">
        <v>87</v>
      </c>
      <c r="G129" s="2" t="s">
        <v>72</v>
      </c>
      <c r="H129" s="2" t="s">
        <v>219</v>
      </c>
      <c r="I129" s="2"/>
      <c r="J129" s="2" t="s">
        <v>75</v>
      </c>
      <c r="K129" s="2">
        <v>33</v>
      </c>
      <c r="L129" s="2" t="s">
        <v>150</v>
      </c>
      <c r="M129" s="2" t="s">
        <v>361</v>
      </c>
      <c r="N129" s="2" t="s">
        <v>369</v>
      </c>
      <c r="O129" s="2" t="s">
        <v>81</v>
      </c>
      <c r="P129" s="2" t="s">
        <v>82</v>
      </c>
      <c r="Q129" s="2" t="s">
        <v>83</v>
      </c>
      <c r="R129" s="2" t="s">
        <v>225</v>
      </c>
      <c r="S129" s="2" t="s">
        <v>346</v>
      </c>
      <c r="T129" s="2" t="s">
        <v>119</v>
      </c>
      <c r="U129" s="2" t="str">
        <f t="shared" si="11"/>
        <v>DB information</v>
      </c>
      <c r="V129" s="2" t="s">
        <v>340</v>
      </c>
      <c r="W129" s="2" t="s">
        <v>306</v>
      </c>
      <c r="X129" s="2" t="s">
        <v>341</v>
      </c>
      <c r="Y129" s="2" t="s">
        <v>308</v>
      </c>
      <c r="Z129" s="2" t="s">
        <v>342</v>
      </c>
      <c r="AA129" s="2"/>
      <c r="AB129" s="2" t="s">
        <v>343</v>
      </c>
      <c r="AC129" s="2" t="s">
        <v>311</v>
      </c>
      <c r="AD129" s="2"/>
      <c r="AE129" s="2"/>
      <c r="AF129" s="2"/>
      <c r="AG129" s="2"/>
      <c r="AH129" s="2" t="s">
        <v>344</v>
      </c>
      <c r="AI129" s="2" t="s">
        <v>332</v>
      </c>
      <c r="AJ129" s="2" t="s">
        <v>314</v>
      </c>
      <c r="AK129" s="2" t="s">
        <v>345</v>
      </c>
      <c r="AL129" s="2" t="s">
        <v>315</v>
      </c>
      <c r="AM129" s="2"/>
      <c r="AN129" s="2"/>
      <c r="AO129" s="2"/>
      <c r="AP129" s="2"/>
      <c r="AQ129" s="2"/>
      <c r="AR129" s="2"/>
      <c r="AS129" s="2"/>
      <c r="AT129" s="2"/>
      <c r="AU129" s="2"/>
      <c r="AV129" s="2"/>
      <c r="AW129" s="2"/>
      <c r="AX129" s="2"/>
      <c r="AY129" s="2"/>
      <c r="AZ129" s="2"/>
      <c r="BA129" s="2"/>
      <c r="BB129" s="2"/>
      <c r="BC129" s="2"/>
      <c r="BD129" s="2"/>
      <c r="BE129" s="2"/>
      <c r="BF129" s="2"/>
      <c r="BG129" s="2"/>
      <c r="BH129" s="2" t="s">
        <v>316</v>
      </c>
      <c r="BI129" s="2" t="s">
        <v>371</v>
      </c>
      <c r="BJ129" s="2">
        <v>151</v>
      </c>
      <c r="BK129" s="2" t="s">
        <v>201</v>
      </c>
      <c r="BL129" s="2">
        <v>0.65</v>
      </c>
      <c r="BM129" s="2">
        <v>7.0000000000000007E-2</v>
      </c>
      <c r="BN129" s="2" t="s">
        <v>317</v>
      </c>
      <c r="BO129" s="2"/>
      <c r="BP129" s="2"/>
      <c r="BQ129" s="2"/>
      <c r="BR129" s="2" t="s">
        <v>318</v>
      </c>
      <c r="BS129" s="2" t="s">
        <v>238</v>
      </c>
      <c r="BT129" s="2"/>
      <c r="BU129" s="2"/>
      <c r="BV129" s="2"/>
      <c r="BZ129" s="10">
        <f t="shared" si="12"/>
        <v>0.84615384615384615</v>
      </c>
      <c r="CA129" s="10">
        <f t="shared" si="13"/>
        <v>0.63157894736842102</v>
      </c>
      <c r="CB129" s="9">
        <f t="shared" si="14"/>
        <v>0.5</v>
      </c>
      <c r="CC129" s="9">
        <f t="shared" si="15"/>
        <v>1</v>
      </c>
      <c r="CD129" s="9">
        <f t="shared" si="16"/>
        <v>0</v>
      </c>
      <c r="CE129" s="9">
        <f t="shared" si="17"/>
        <v>0.5</v>
      </c>
      <c r="CF129" s="9">
        <f t="shared" si="18"/>
        <v>0.5</v>
      </c>
      <c r="CG129" s="9">
        <f t="shared" si="19"/>
        <v>0.5</v>
      </c>
      <c r="CH129" s="9">
        <f t="shared" si="20"/>
        <v>2</v>
      </c>
      <c r="CI129" s="9">
        <f t="shared" si="21"/>
        <v>1</v>
      </c>
    </row>
    <row r="130" spans="1:87" ht="96.6" x14ac:dyDescent="0.3">
      <c r="A130" s="9">
        <v>129</v>
      </c>
      <c r="B130" s="2" t="s">
        <v>299</v>
      </c>
      <c r="C130" s="2" t="s">
        <v>300</v>
      </c>
      <c r="D130" s="2" t="s">
        <v>301</v>
      </c>
      <c r="E130" s="2" t="s">
        <v>302</v>
      </c>
      <c r="F130" s="2" t="s">
        <v>87</v>
      </c>
      <c r="G130" s="2" t="s">
        <v>72</v>
      </c>
      <c r="H130" s="2" t="s">
        <v>219</v>
      </c>
      <c r="I130" s="2"/>
      <c r="J130" s="2" t="s">
        <v>95</v>
      </c>
      <c r="K130" s="2">
        <v>1500</v>
      </c>
      <c r="L130" s="2" t="s">
        <v>150</v>
      </c>
      <c r="M130" s="2" t="s">
        <v>337</v>
      </c>
      <c r="N130" s="2" t="s">
        <v>303</v>
      </c>
      <c r="O130" s="2" t="s">
        <v>81</v>
      </c>
      <c r="P130" s="2" t="s">
        <v>82</v>
      </c>
      <c r="Q130" s="2" t="s">
        <v>83</v>
      </c>
      <c r="R130" s="2" t="s">
        <v>225</v>
      </c>
      <c r="S130" s="2" t="s">
        <v>346</v>
      </c>
      <c r="T130" s="2" t="s">
        <v>119</v>
      </c>
      <c r="U130" s="2" t="str">
        <f t="shared" si="11"/>
        <v>DB information</v>
      </c>
      <c r="V130" s="2" t="s">
        <v>340</v>
      </c>
      <c r="W130" s="2" t="s">
        <v>306</v>
      </c>
      <c r="X130" s="2" t="s">
        <v>341</v>
      </c>
      <c r="Y130" s="2" t="s">
        <v>308</v>
      </c>
      <c r="Z130" s="2" t="s">
        <v>342</v>
      </c>
      <c r="AA130" s="2"/>
      <c r="AB130" s="2" t="s">
        <v>343</v>
      </c>
      <c r="AC130" s="2" t="s">
        <v>311</v>
      </c>
      <c r="AD130" s="2"/>
      <c r="AE130" s="2"/>
      <c r="AF130" s="2"/>
      <c r="AG130" s="2"/>
      <c r="AH130" s="2" t="s">
        <v>344</v>
      </c>
      <c r="AI130" s="2" t="s">
        <v>332</v>
      </c>
      <c r="AJ130" s="2" t="s">
        <v>314</v>
      </c>
      <c r="AK130" s="2" t="s">
        <v>345</v>
      </c>
      <c r="AL130" s="2" t="s">
        <v>315</v>
      </c>
      <c r="AM130" s="2"/>
      <c r="AN130" s="2"/>
      <c r="AO130" s="2"/>
      <c r="AP130" s="2"/>
      <c r="AQ130" s="2"/>
      <c r="AR130" s="2"/>
      <c r="AS130" s="2"/>
      <c r="AT130" s="2"/>
      <c r="AU130" s="2"/>
      <c r="AV130" s="2"/>
      <c r="AW130" s="2"/>
      <c r="AX130" s="2"/>
      <c r="AY130" s="2"/>
      <c r="AZ130" s="2"/>
      <c r="BA130" s="2"/>
      <c r="BB130" s="2"/>
      <c r="BC130" s="2"/>
      <c r="BD130" s="2"/>
      <c r="BE130" s="2"/>
      <c r="BF130" s="2"/>
      <c r="BG130" s="2"/>
      <c r="BH130" s="2" t="s">
        <v>316</v>
      </c>
      <c r="BI130" s="2" t="s">
        <v>372</v>
      </c>
      <c r="BJ130" s="2">
        <v>151</v>
      </c>
      <c r="BK130" s="2" t="s">
        <v>201</v>
      </c>
      <c r="BL130" s="2">
        <v>0.69</v>
      </c>
      <c r="BM130" s="2">
        <v>0.06</v>
      </c>
      <c r="BN130" s="2" t="s">
        <v>317</v>
      </c>
      <c r="BO130" s="2"/>
      <c r="BP130" s="2"/>
      <c r="BQ130" s="2"/>
      <c r="BR130" s="2" t="s">
        <v>318</v>
      </c>
      <c r="BS130" s="2" t="s">
        <v>238</v>
      </c>
      <c r="BT130" s="2"/>
      <c r="BU130" s="2"/>
      <c r="BV130" s="2"/>
      <c r="BZ130" s="10">
        <f t="shared" si="12"/>
        <v>0.84615384615384615</v>
      </c>
      <c r="CA130" s="10">
        <f t="shared" si="13"/>
        <v>0.63157894736842102</v>
      </c>
      <c r="CB130" s="9">
        <f t="shared" si="14"/>
        <v>0.5</v>
      </c>
      <c r="CC130" s="9">
        <f t="shared" si="15"/>
        <v>1</v>
      </c>
      <c r="CD130" s="9">
        <f t="shared" si="16"/>
        <v>0</v>
      </c>
      <c r="CE130" s="9">
        <f t="shared" si="17"/>
        <v>0.5</v>
      </c>
      <c r="CF130" s="9">
        <f t="shared" si="18"/>
        <v>0.5</v>
      </c>
      <c r="CG130" s="9">
        <f t="shared" si="19"/>
        <v>0.5</v>
      </c>
      <c r="CH130" s="9">
        <f t="shared" si="20"/>
        <v>2</v>
      </c>
      <c r="CI130" s="9">
        <f t="shared" si="21"/>
        <v>1</v>
      </c>
    </row>
    <row r="131" spans="1:87" ht="96.6" x14ac:dyDescent="0.3">
      <c r="A131" s="9">
        <v>130</v>
      </c>
      <c r="B131" s="2" t="s">
        <v>299</v>
      </c>
      <c r="C131" s="2" t="s">
        <v>300</v>
      </c>
      <c r="D131" s="2" t="s">
        <v>301</v>
      </c>
      <c r="E131" s="2" t="s">
        <v>302</v>
      </c>
      <c r="F131" s="2" t="s">
        <v>87</v>
      </c>
      <c r="G131" s="2" t="s">
        <v>72</v>
      </c>
      <c r="H131" s="2" t="s">
        <v>219</v>
      </c>
      <c r="I131" s="2"/>
      <c r="J131" s="2" t="s">
        <v>75</v>
      </c>
      <c r="K131" s="2">
        <v>10</v>
      </c>
      <c r="L131" s="2" t="s">
        <v>150</v>
      </c>
      <c r="M131" s="2" t="s">
        <v>373</v>
      </c>
      <c r="N131" s="2" t="s">
        <v>374</v>
      </c>
      <c r="O131" s="2" t="s">
        <v>81</v>
      </c>
      <c r="P131" s="2" t="s">
        <v>82</v>
      </c>
      <c r="Q131" s="2" t="s">
        <v>83</v>
      </c>
      <c r="R131" s="2" t="s">
        <v>225</v>
      </c>
      <c r="S131" s="2" t="s">
        <v>226</v>
      </c>
      <c r="T131" s="2" t="s">
        <v>119</v>
      </c>
      <c r="U131" s="2" t="str">
        <f t="shared" ref="U131:U194" si="22">IF(OR((COUNTBLANK(V131:BG131)+COUNTIF(V131:BG131,"NI"))=38,COUNTBLANK(V131:BG131)=38),"DB no information","DB information")</f>
        <v>DB information</v>
      </c>
      <c r="V131" s="2" t="s">
        <v>305</v>
      </c>
      <c r="W131" s="2" t="s">
        <v>306</v>
      </c>
      <c r="X131" s="2" t="s">
        <v>307</v>
      </c>
      <c r="Y131" s="2" t="s">
        <v>308</v>
      </c>
      <c r="Z131" s="2" t="s">
        <v>309</v>
      </c>
      <c r="AA131" s="2"/>
      <c r="AB131" s="2" t="s">
        <v>310</v>
      </c>
      <c r="AC131" s="2" t="s">
        <v>311</v>
      </c>
      <c r="AD131" s="2"/>
      <c r="AE131" s="2"/>
      <c r="AF131" s="2"/>
      <c r="AG131" s="2"/>
      <c r="AH131" s="2" t="s">
        <v>312</v>
      </c>
      <c r="AI131" s="2" t="s">
        <v>313</v>
      </c>
      <c r="AJ131" s="2" t="s">
        <v>314</v>
      </c>
      <c r="AK131" s="2" t="s">
        <v>312</v>
      </c>
      <c r="AL131" s="2" t="s">
        <v>315</v>
      </c>
      <c r="AM131" s="2"/>
      <c r="AN131" s="2"/>
      <c r="AO131" s="2"/>
      <c r="AP131" s="2"/>
      <c r="AQ131" s="2"/>
      <c r="AR131" s="2"/>
      <c r="AS131" s="2"/>
      <c r="AT131" s="2"/>
      <c r="AU131" s="2"/>
      <c r="AV131" s="2"/>
      <c r="AW131" s="2"/>
      <c r="AX131" s="2"/>
      <c r="AY131" s="2"/>
      <c r="AZ131" s="2"/>
      <c r="BA131" s="2"/>
      <c r="BB131" s="2"/>
      <c r="BC131" s="2"/>
      <c r="BD131" s="2"/>
      <c r="BE131" s="2"/>
      <c r="BF131" s="2"/>
      <c r="BG131" s="2"/>
      <c r="BH131" s="2" t="s">
        <v>316</v>
      </c>
      <c r="BI131" s="2" t="s">
        <v>375</v>
      </c>
      <c r="BJ131" s="2">
        <v>68</v>
      </c>
      <c r="BK131" s="2" t="s">
        <v>201</v>
      </c>
      <c r="BL131" s="2">
        <v>0.87</v>
      </c>
      <c r="BM131" s="2">
        <v>0.04</v>
      </c>
      <c r="BN131" s="2" t="s">
        <v>317</v>
      </c>
      <c r="BO131" s="2"/>
      <c r="BP131" s="2"/>
      <c r="BQ131" s="2"/>
      <c r="BR131" s="2" t="s">
        <v>318</v>
      </c>
      <c r="BS131" s="2" t="s">
        <v>238</v>
      </c>
      <c r="BT131" s="2"/>
      <c r="BU131" s="2"/>
      <c r="BV131" s="2"/>
      <c r="BZ131" s="10">
        <f t="shared" ref="BZ131:BZ194" si="23">(IF(AND(BL131&lt;&gt;"",BM131&lt;&gt;""),1,IF(AND(BO131&lt;&gt;"",BP131&lt;&gt;""),1,IF(OR(BL131&lt;&gt;"",BM131&lt;&gt;""),0.5,IF(OR(BO131&lt;&gt;"",BP131&lt;&gt;""),0.5,0))))+IF(AND(BT131&lt;&gt;"",BU131&lt;&gt;""),1,IF(AND(BW131&lt;&gt;"",BX131&lt;&gt;""),1,IF(OR(BT131&lt;&gt;"",BU131&lt;&gt;""),0.5,IF(OR(BW131&lt;&gt;"",BX131&lt;&gt;""),0.5,0))))+IF(BS131="",0,0.5)+IF(OR(BJ131="NI",BJ131=""),0,0.5)+IF(U131="DB no information",0,0.5)+IF(BI131="",0,2)+CI131)/6.5</f>
        <v>0.84615384615384615</v>
      </c>
      <c r="CA131" s="10">
        <f t="shared" ref="CA131:CA194" si="24">(IF(AND(E131="Peer-reviewed articles",F131="yes"),3,IF(AND(F131="no",OR(E131="Peer-reviewed artiles",E131="Thesis",E131="Dissertation")),0.5,0))+IF(AND(BL131&lt;&gt;"",BM131&lt;&gt;""),1,IF(AND(BO131&lt;&gt;"",BP131&lt;&gt;""),1,IF(OR(BL131&lt;&gt;"",BM131&lt;&gt;""),0.5,IF(OR(BO131&lt;&gt;"",BP131&lt;&gt;""),0.5,0))))+IF(AND(BT131&lt;&gt;"",BU131&lt;&gt;""),1,IF(AND(BW131&lt;&gt;"",BX131&lt;&gt;""),1,IF(OR(BT131&lt;&gt;"",BU131&lt;&gt;""),0.5,IF(OR(BW131&lt;&gt;"",BX131&lt;&gt;""),0.5,0))))+IF(BS131="",0,0.5)+IF(OR(BJ131="NI",BJ131=""),0,0.5)+IF(U131="DB no information",0,0.5)+IF(BI131="",0,2)+CI131)/9.5</f>
        <v>0.63157894736842102</v>
      </c>
      <c r="CB131" s="9">
        <f t="shared" ref="CB131:CB194" si="25">IF(AND(E131="Peer-reviewed articles",F131="yes"),3,IF(AND(F131="no",OR(E131="Peer-reviewed artiles",E131="Thesis",E131="Dissertation")),0.5,0))</f>
        <v>0.5</v>
      </c>
      <c r="CC131" s="9">
        <f t="shared" ref="CC131:CC194" si="26">IF(AND(BL131&lt;&gt;"",BM131&lt;&gt;""),1,IF(AND(BO131&lt;&gt;"",BP131&lt;&gt;""),1,IF(OR(BL131&lt;&gt;"",BM131&lt;&gt;""),0.5,IF(OR(BO131&lt;&gt;"",BP131&lt;&gt;""),0.5,0))))</f>
        <v>1</v>
      </c>
      <c r="CD131" s="9">
        <f t="shared" ref="CD131:CD194" si="27">IF(AND(BT131&lt;&gt;"",BU131&lt;&gt;""),1,IF(AND(BW131&lt;&gt;"",BX131&lt;&gt;""),1,IF(OR(BT131&lt;&gt;"",BU131&lt;&gt;""),0.5,IF(OR(BW131&lt;&gt;"",BX131&lt;&gt;""),0.5,0))))</f>
        <v>0</v>
      </c>
      <c r="CE131" s="9">
        <f t="shared" ref="CE131:CE194" si="28">IF(OR(BJ131="NI",BJ131=""),0,0.5)</f>
        <v>0.5</v>
      </c>
      <c r="CF131" s="9">
        <f t="shared" ref="CF131:CF194" si="29">IF(BS131="",0,0.5)</f>
        <v>0.5</v>
      </c>
      <c r="CG131" s="9">
        <f t="shared" ref="CG131:CG194" si="30">IF(U131="DB no information",0,0.5)</f>
        <v>0.5</v>
      </c>
      <c r="CH131" s="9">
        <f t="shared" ref="CH131:CH194" si="31">IF(BI131="",0,2)</f>
        <v>2</v>
      </c>
      <c r="CI131" s="9">
        <f t="shared" ref="CI131:CI194" si="32">IF((J131="PWP"),1,IF(AND(J131="FC",BK131="disturbed"),0,IF(AND(J131="FC",BK131="NI"),0,IF(AND(J131&lt;&gt;"FC",J131&lt;&gt;"PWP",BK131="disturbed"),0,IF(AND(J131&lt;&gt;"FC",J131&lt;&gt;"PWP",BK131=""),0,IF(AND(J131&lt;&gt;"FC",J131&lt;&gt;"PWP",BK131="NI"),0,1))))))</f>
        <v>1</v>
      </c>
    </row>
    <row r="132" spans="1:87" ht="96.6" x14ac:dyDescent="0.3">
      <c r="A132" s="9">
        <v>131</v>
      </c>
      <c r="B132" s="2" t="s">
        <v>299</v>
      </c>
      <c r="C132" s="2" t="s">
        <v>300</v>
      </c>
      <c r="D132" s="2" t="s">
        <v>301</v>
      </c>
      <c r="E132" s="2" t="s">
        <v>302</v>
      </c>
      <c r="F132" s="2" t="s">
        <v>87</v>
      </c>
      <c r="G132" s="2" t="s">
        <v>72</v>
      </c>
      <c r="H132" s="2" t="s">
        <v>219</v>
      </c>
      <c r="I132" s="2"/>
      <c r="J132" s="2" t="s">
        <v>75</v>
      </c>
      <c r="K132" s="2">
        <v>33</v>
      </c>
      <c r="L132" s="2" t="s">
        <v>150</v>
      </c>
      <c r="M132" s="2" t="s">
        <v>373</v>
      </c>
      <c r="N132" s="2" t="s">
        <v>374</v>
      </c>
      <c r="O132" s="2" t="s">
        <v>81</v>
      </c>
      <c r="P132" s="2" t="s">
        <v>82</v>
      </c>
      <c r="Q132" s="2" t="s">
        <v>83</v>
      </c>
      <c r="R132" s="2" t="s">
        <v>225</v>
      </c>
      <c r="S132" s="2" t="s">
        <v>226</v>
      </c>
      <c r="T132" s="2" t="s">
        <v>119</v>
      </c>
      <c r="U132" s="2" t="str">
        <f t="shared" si="22"/>
        <v>DB information</v>
      </c>
      <c r="V132" s="2" t="s">
        <v>305</v>
      </c>
      <c r="W132" s="2" t="s">
        <v>306</v>
      </c>
      <c r="X132" s="2" t="s">
        <v>307</v>
      </c>
      <c r="Y132" s="2" t="s">
        <v>308</v>
      </c>
      <c r="Z132" s="2" t="s">
        <v>309</v>
      </c>
      <c r="AA132" s="2"/>
      <c r="AB132" s="2" t="s">
        <v>310</v>
      </c>
      <c r="AC132" s="2" t="s">
        <v>311</v>
      </c>
      <c r="AD132" s="2"/>
      <c r="AE132" s="2"/>
      <c r="AF132" s="2"/>
      <c r="AG132" s="2"/>
      <c r="AH132" s="2" t="s">
        <v>312</v>
      </c>
      <c r="AI132" s="2" t="s">
        <v>313</v>
      </c>
      <c r="AJ132" s="2" t="s">
        <v>314</v>
      </c>
      <c r="AK132" s="2" t="s">
        <v>312</v>
      </c>
      <c r="AL132" s="2" t="s">
        <v>315</v>
      </c>
      <c r="AM132" s="2"/>
      <c r="AN132" s="2"/>
      <c r="AO132" s="2"/>
      <c r="AP132" s="2"/>
      <c r="AQ132" s="2"/>
      <c r="AR132" s="2"/>
      <c r="AS132" s="2"/>
      <c r="AT132" s="2"/>
      <c r="AU132" s="2"/>
      <c r="AV132" s="2"/>
      <c r="AW132" s="2"/>
      <c r="AX132" s="2"/>
      <c r="AY132" s="2"/>
      <c r="AZ132" s="2"/>
      <c r="BA132" s="2"/>
      <c r="BB132" s="2"/>
      <c r="BC132" s="2"/>
      <c r="BD132" s="2"/>
      <c r="BE132" s="2"/>
      <c r="BF132" s="2"/>
      <c r="BG132" s="2"/>
      <c r="BH132" s="2" t="s">
        <v>316</v>
      </c>
      <c r="BI132" s="2" t="s">
        <v>376</v>
      </c>
      <c r="BJ132" s="2">
        <v>68</v>
      </c>
      <c r="BK132" s="2" t="s">
        <v>201</v>
      </c>
      <c r="BL132" s="2">
        <v>0.87</v>
      </c>
      <c r="BM132" s="2">
        <v>0.04</v>
      </c>
      <c r="BN132" s="2" t="s">
        <v>317</v>
      </c>
      <c r="BO132" s="2"/>
      <c r="BP132" s="2"/>
      <c r="BQ132" s="2"/>
      <c r="BR132" s="2" t="s">
        <v>318</v>
      </c>
      <c r="BS132" s="2" t="s">
        <v>238</v>
      </c>
      <c r="BT132" s="2"/>
      <c r="BU132" s="2"/>
      <c r="BV132" s="2"/>
      <c r="BZ132" s="10">
        <f t="shared" si="23"/>
        <v>0.84615384615384615</v>
      </c>
      <c r="CA132" s="10">
        <f t="shared" si="24"/>
        <v>0.63157894736842102</v>
      </c>
      <c r="CB132" s="9">
        <f t="shared" si="25"/>
        <v>0.5</v>
      </c>
      <c r="CC132" s="9">
        <f t="shared" si="26"/>
        <v>1</v>
      </c>
      <c r="CD132" s="9">
        <f t="shared" si="27"/>
        <v>0</v>
      </c>
      <c r="CE132" s="9">
        <f t="shared" si="28"/>
        <v>0.5</v>
      </c>
      <c r="CF132" s="9">
        <f t="shared" si="29"/>
        <v>0.5</v>
      </c>
      <c r="CG132" s="9">
        <f t="shared" si="30"/>
        <v>0.5</v>
      </c>
      <c r="CH132" s="9">
        <f t="shared" si="31"/>
        <v>2</v>
      </c>
      <c r="CI132" s="9">
        <f t="shared" si="32"/>
        <v>1</v>
      </c>
    </row>
    <row r="133" spans="1:87" ht="96.6" x14ac:dyDescent="0.3">
      <c r="A133" s="9">
        <v>132</v>
      </c>
      <c r="B133" s="2" t="s">
        <v>299</v>
      </c>
      <c r="C133" s="2" t="s">
        <v>300</v>
      </c>
      <c r="D133" s="2" t="s">
        <v>301</v>
      </c>
      <c r="E133" s="2" t="s">
        <v>302</v>
      </c>
      <c r="F133" s="2" t="s">
        <v>87</v>
      </c>
      <c r="G133" s="2" t="s">
        <v>72</v>
      </c>
      <c r="H133" s="2" t="s">
        <v>219</v>
      </c>
      <c r="I133" s="2"/>
      <c r="J133" s="2" t="s">
        <v>95</v>
      </c>
      <c r="K133" s="2">
        <v>1500</v>
      </c>
      <c r="L133" s="2" t="s">
        <v>150</v>
      </c>
      <c r="M133" s="2" t="s">
        <v>377</v>
      </c>
      <c r="N133" s="2" t="s">
        <v>378</v>
      </c>
      <c r="O133" s="2" t="s">
        <v>81</v>
      </c>
      <c r="P133" s="2" t="s">
        <v>82</v>
      </c>
      <c r="Q133" s="2" t="s">
        <v>83</v>
      </c>
      <c r="R133" s="2" t="s">
        <v>225</v>
      </c>
      <c r="S133" s="2" t="s">
        <v>226</v>
      </c>
      <c r="T133" s="2" t="s">
        <v>119</v>
      </c>
      <c r="U133" s="2" t="str">
        <f t="shared" si="22"/>
        <v>DB information</v>
      </c>
      <c r="V133" s="2" t="s">
        <v>305</v>
      </c>
      <c r="W133" s="2" t="s">
        <v>306</v>
      </c>
      <c r="X133" s="2" t="s">
        <v>307</v>
      </c>
      <c r="Y133" s="2" t="s">
        <v>308</v>
      </c>
      <c r="Z133" s="2" t="s">
        <v>309</v>
      </c>
      <c r="AA133" s="2"/>
      <c r="AB133" s="2" t="s">
        <v>310</v>
      </c>
      <c r="AC133" s="2" t="s">
        <v>311</v>
      </c>
      <c r="AD133" s="2"/>
      <c r="AE133" s="2"/>
      <c r="AF133" s="2"/>
      <c r="AG133" s="2"/>
      <c r="AH133" s="2" t="s">
        <v>312</v>
      </c>
      <c r="AI133" s="2" t="s">
        <v>313</v>
      </c>
      <c r="AJ133" s="2" t="s">
        <v>314</v>
      </c>
      <c r="AK133" s="2" t="s">
        <v>312</v>
      </c>
      <c r="AL133" s="2" t="s">
        <v>315</v>
      </c>
      <c r="AM133" s="2"/>
      <c r="AN133" s="2"/>
      <c r="AO133" s="2"/>
      <c r="AP133" s="2"/>
      <c r="AQ133" s="2"/>
      <c r="AR133" s="2"/>
      <c r="AS133" s="2"/>
      <c r="AT133" s="2"/>
      <c r="AU133" s="2"/>
      <c r="AV133" s="2"/>
      <c r="AW133" s="2"/>
      <c r="AX133" s="2"/>
      <c r="AY133" s="2"/>
      <c r="AZ133" s="2"/>
      <c r="BA133" s="2"/>
      <c r="BB133" s="2"/>
      <c r="BC133" s="2"/>
      <c r="BD133" s="2"/>
      <c r="BE133" s="2"/>
      <c r="BF133" s="2"/>
      <c r="BG133" s="2"/>
      <c r="BH133" s="2" t="s">
        <v>316</v>
      </c>
      <c r="BI133" s="2" t="s">
        <v>379</v>
      </c>
      <c r="BJ133" s="2">
        <v>68</v>
      </c>
      <c r="BK133" s="2" t="s">
        <v>201</v>
      </c>
      <c r="BL133" s="2">
        <v>0.83</v>
      </c>
      <c r="BM133" s="2">
        <v>0.05</v>
      </c>
      <c r="BN133" s="2" t="s">
        <v>317</v>
      </c>
      <c r="BO133" s="2"/>
      <c r="BP133" s="2"/>
      <c r="BQ133" s="2"/>
      <c r="BR133" s="2" t="s">
        <v>318</v>
      </c>
      <c r="BS133" s="2" t="s">
        <v>238</v>
      </c>
      <c r="BT133" s="2"/>
      <c r="BU133" s="2"/>
      <c r="BV133" s="2"/>
      <c r="BZ133" s="10">
        <f t="shared" si="23"/>
        <v>0.84615384615384615</v>
      </c>
      <c r="CA133" s="10">
        <f t="shared" si="24"/>
        <v>0.63157894736842102</v>
      </c>
      <c r="CB133" s="9">
        <f t="shared" si="25"/>
        <v>0.5</v>
      </c>
      <c r="CC133" s="9">
        <f t="shared" si="26"/>
        <v>1</v>
      </c>
      <c r="CD133" s="9">
        <f t="shared" si="27"/>
        <v>0</v>
      </c>
      <c r="CE133" s="9">
        <f t="shared" si="28"/>
        <v>0.5</v>
      </c>
      <c r="CF133" s="9">
        <f t="shared" si="29"/>
        <v>0.5</v>
      </c>
      <c r="CG133" s="9">
        <f t="shared" si="30"/>
        <v>0.5</v>
      </c>
      <c r="CH133" s="9">
        <f t="shared" si="31"/>
        <v>2</v>
      </c>
      <c r="CI133" s="9">
        <f t="shared" si="32"/>
        <v>1</v>
      </c>
    </row>
    <row r="134" spans="1:87" ht="96.6" x14ac:dyDescent="0.3">
      <c r="A134" s="9">
        <v>133</v>
      </c>
      <c r="B134" s="2" t="s">
        <v>299</v>
      </c>
      <c r="C134" s="2" t="s">
        <v>300</v>
      </c>
      <c r="D134" s="2" t="s">
        <v>301</v>
      </c>
      <c r="E134" s="2" t="s">
        <v>302</v>
      </c>
      <c r="F134" s="2" t="s">
        <v>87</v>
      </c>
      <c r="G134" s="2" t="s">
        <v>72</v>
      </c>
      <c r="H134" s="2" t="s">
        <v>219</v>
      </c>
      <c r="I134" s="2"/>
      <c r="J134" s="2" t="s">
        <v>75</v>
      </c>
      <c r="K134" s="2">
        <v>10</v>
      </c>
      <c r="L134" s="2" t="s">
        <v>150</v>
      </c>
      <c r="M134" s="2" t="s">
        <v>377</v>
      </c>
      <c r="N134" s="2" t="s">
        <v>378</v>
      </c>
      <c r="O134" s="2" t="s">
        <v>81</v>
      </c>
      <c r="P134" s="2" t="s">
        <v>82</v>
      </c>
      <c r="Q134" s="2" t="s">
        <v>83</v>
      </c>
      <c r="R134" s="2" t="s">
        <v>225</v>
      </c>
      <c r="S134" s="2" t="s">
        <v>246</v>
      </c>
      <c r="T134" s="2" t="s">
        <v>119</v>
      </c>
      <c r="U134" s="2" t="str">
        <f t="shared" si="22"/>
        <v>DB information</v>
      </c>
      <c r="V134" s="2" t="s">
        <v>324</v>
      </c>
      <c r="W134" s="2" t="s">
        <v>325</v>
      </c>
      <c r="X134" s="2" t="s">
        <v>326</v>
      </c>
      <c r="Y134" s="2" t="s">
        <v>327</v>
      </c>
      <c r="Z134" s="2" t="s">
        <v>328</v>
      </c>
      <c r="AA134" s="2"/>
      <c r="AB134" s="2" t="s">
        <v>329</v>
      </c>
      <c r="AC134" s="2" t="s">
        <v>330</v>
      </c>
      <c r="AD134" s="2"/>
      <c r="AE134" s="2"/>
      <c r="AF134" s="2"/>
      <c r="AG134" s="2"/>
      <c r="AH134" s="2" t="s">
        <v>331</v>
      </c>
      <c r="AI134" s="2" t="s">
        <v>332</v>
      </c>
      <c r="AJ134" s="2" t="s">
        <v>333</v>
      </c>
      <c r="AK134" s="2" t="s">
        <v>334</v>
      </c>
      <c r="AL134" s="2" t="s">
        <v>335</v>
      </c>
      <c r="AM134" s="2"/>
      <c r="AN134" s="2"/>
      <c r="AO134" s="2"/>
      <c r="AP134" s="2"/>
      <c r="AQ134" s="2"/>
      <c r="AR134" s="2"/>
      <c r="AS134" s="2"/>
      <c r="AT134" s="2"/>
      <c r="AU134" s="2"/>
      <c r="AV134" s="2"/>
      <c r="AW134" s="2"/>
      <c r="AX134" s="2"/>
      <c r="AY134" s="2"/>
      <c r="AZ134" s="2"/>
      <c r="BA134" s="2"/>
      <c r="BB134" s="2"/>
      <c r="BC134" s="2"/>
      <c r="BD134" s="2"/>
      <c r="BE134" s="2"/>
      <c r="BF134" s="2"/>
      <c r="BG134" s="2"/>
      <c r="BH134" s="2" t="s">
        <v>316</v>
      </c>
      <c r="BI134" s="2" t="s">
        <v>380</v>
      </c>
      <c r="BJ134" s="2">
        <v>83</v>
      </c>
      <c r="BK134" s="2" t="s">
        <v>201</v>
      </c>
      <c r="BL134" s="2">
        <v>0.84</v>
      </c>
      <c r="BM134" s="2">
        <v>0.04</v>
      </c>
      <c r="BN134" s="2" t="s">
        <v>317</v>
      </c>
      <c r="BO134" s="2"/>
      <c r="BP134" s="2"/>
      <c r="BQ134" s="2"/>
      <c r="BR134" s="2" t="s">
        <v>318</v>
      </c>
      <c r="BS134" s="2" t="s">
        <v>238</v>
      </c>
      <c r="BT134" s="2"/>
      <c r="BU134" s="2"/>
      <c r="BV134" s="2"/>
      <c r="BZ134" s="10">
        <f t="shared" si="23"/>
        <v>0.84615384615384615</v>
      </c>
      <c r="CA134" s="10">
        <f t="shared" si="24"/>
        <v>0.63157894736842102</v>
      </c>
      <c r="CB134" s="9">
        <f t="shared" si="25"/>
        <v>0.5</v>
      </c>
      <c r="CC134" s="9">
        <f t="shared" si="26"/>
        <v>1</v>
      </c>
      <c r="CD134" s="9">
        <f t="shared" si="27"/>
        <v>0</v>
      </c>
      <c r="CE134" s="9">
        <f t="shared" si="28"/>
        <v>0.5</v>
      </c>
      <c r="CF134" s="9">
        <f t="shared" si="29"/>
        <v>0.5</v>
      </c>
      <c r="CG134" s="9">
        <f t="shared" si="30"/>
        <v>0.5</v>
      </c>
      <c r="CH134" s="9">
        <f t="shared" si="31"/>
        <v>2</v>
      </c>
      <c r="CI134" s="9">
        <f t="shared" si="32"/>
        <v>1</v>
      </c>
    </row>
    <row r="135" spans="1:87" ht="96.6" x14ac:dyDescent="0.3">
      <c r="A135" s="9">
        <v>134</v>
      </c>
      <c r="B135" s="2" t="s">
        <v>299</v>
      </c>
      <c r="C135" s="2" t="s">
        <v>300</v>
      </c>
      <c r="D135" s="2" t="s">
        <v>301</v>
      </c>
      <c r="E135" s="2" t="s">
        <v>302</v>
      </c>
      <c r="F135" s="2" t="s">
        <v>87</v>
      </c>
      <c r="G135" s="2" t="s">
        <v>72</v>
      </c>
      <c r="H135" s="2" t="s">
        <v>219</v>
      </c>
      <c r="I135" s="2"/>
      <c r="J135" s="2" t="s">
        <v>75</v>
      </c>
      <c r="K135" s="2">
        <v>33</v>
      </c>
      <c r="L135" s="2" t="s">
        <v>150</v>
      </c>
      <c r="M135" s="2" t="s">
        <v>377</v>
      </c>
      <c r="N135" s="2" t="s">
        <v>378</v>
      </c>
      <c r="O135" s="2" t="s">
        <v>81</v>
      </c>
      <c r="P135" s="2" t="s">
        <v>82</v>
      </c>
      <c r="Q135" s="2" t="s">
        <v>83</v>
      </c>
      <c r="R135" s="2" t="s">
        <v>225</v>
      </c>
      <c r="S135" s="2" t="s">
        <v>246</v>
      </c>
      <c r="T135" s="2" t="s">
        <v>119</v>
      </c>
      <c r="U135" s="2" t="str">
        <f t="shared" si="22"/>
        <v>DB information</v>
      </c>
      <c r="V135" s="2" t="s">
        <v>324</v>
      </c>
      <c r="W135" s="2" t="s">
        <v>325</v>
      </c>
      <c r="X135" s="2" t="s">
        <v>326</v>
      </c>
      <c r="Y135" s="2" t="s">
        <v>327</v>
      </c>
      <c r="Z135" s="2" t="s">
        <v>328</v>
      </c>
      <c r="AA135" s="2"/>
      <c r="AB135" s="2" t="s">
        <v>329</v>
      </c>
      <c r="AC135" s="2" t="s">
        <v>330</v>
      </c>
      <c r="AD135" s="2"/>
      <c r="AE135" s="2"/>
      <c r="AF135" s="2"/>
      <c r="AG135" s="2"/>
      <c r="AH135" s="2" t="s">
        <v>331</v>
      </c>
      <c r="AI135" s="2" t="s">
        <v>332</v>
      </c>
      <c r="AJ135" s="2" t="s">
        <v>333</v>
      </c>
      <c r="AK135" s="2" t="s">
        <v>334</v>
      </c>
      <c r="AL135" s="2" t="s">
        <v>335</v>
      </c>
      <c r="AM135" s="2"/>
      <c r="AN135" s="2"/>
      <c r="AO135" s="2"/>
      <c r="AP135" s="2"/>
      <c r="AQ135" s="2"/>
      <c r="AR135" s="2"/>
      <c r="AS135" s="2"/>
      <c r="AT135" s="2"/>
      <c r="AU135" s="2"/>
      <c r="AV135" s="2"/>
      <c r="AW135" s="2"/>
      <c r="AX135" s="2"/>
      <c r="AY135" s="2"/>
      <c r="AZ135" s="2"/>
      <c r="BA135" s="2"/>
      <c r="BB135" s="2"/>
      <c r="BC135" s="2"/>
      <c r="BD135" s="2"/>
      <c r="BE135" s="2"/>
      <c r="BF135" s="2"/>
      <c r="BG135" s="2"/>
      <c r="BH135" s="2" t="s">
        <v>316</v>
      </c>
      <c r="BI135" s="2" t="s">
        <v>381</v>
      </c>
      <c r="BJ135" s="2">
        <v>83</v>
      </c>
      <c r="BK135" s="2" t="s">
        <v>201</v>
      </c>
      <c r="BL135" s="2">
        <v>0.83</v>
      </c>
      <c r="BM135" s="2">
        <v>0.04</v>
      </c>
      <c r="BN135" s="2" t="s">
        <v>317</v>
      </c>
      <c r="BO135" s="2"/>
      <c r="BP135" s="2"/>
      <c r="BQ135" s="2"/>
      <c r="BR135" s="2" t="s">
        <v>318</v>
      </c>
      <c r="BS135" s="2" t="s">
        <v>238</v>
      </c>
      <c r="BT135" s="2"/>
      <c r="BU135" s="2"/>
      <c r="BV135" s="2"/>
      <c r="BZ135" s="10">
        <f t="shared" si="23"/>
        <v>0.84615384615384615</v>
      </c>
      <c r="CA135" s="10">
        <f t="shared" si="24"/>
        <v>0.63157894736842102</v>
      </c>
      <c r="CB135" s="9">
        <f t="shared" si="25"/>
        <v>0.5</v>
      </c>
      <c r="CC135" s="9">
        <f t="shared" si="26"/>
        <v>1</v>
      </c>
      <c r="CD135" s="9">
        <f t="shared" si="27"/>
        <v>0</v>
      </c>
      <c r="CE135" s="9">
        <f t="shared" si="28"/>
        <v>0.5</v>
      </c>
      <c r="CF135" s="9">
        <f t="shared" si="29"/>
        <v>0.5</v>
      </c>
      <c r="CG135" s="9">
        <f t="shared" si="30"/>
        <v>0.5</v>
      </c>
      <c r="CH135" s="9">
        <f t="shared" si="31"/>
        <v>2</v>
      </c>
      <c r="CI135" s="9">
        <f t="shared" si="32"/>
        <v>1</v>
      </c>
    </row>
    <row r="136" spans="1:87" ht="96.6" x14ac:dyDescent="0.3">
      <c r="A136" s="9">
        <v>135</v>
      </c>
      <c r="B136" s="2" t="s">
        <v>299</v>
      </c>
      <c r="C136" s="2" t="s">
        <v>300</v>
      </c>
      <c r="D136" s="2" t="s">
        <v>301</v>
      </c>
      <c r="E136" s="2" t="s">
        <v>302</v>
      </c>
      <c r="F136" s="2" t="s">
        <v>87</v>
      </c>
      <c r="G136" s="2" t="s">
        <v>72</v>
      </c>
      <c r="H136" s="2" t="s">
        <v>219</v>
      </c>
      <c r="I136" s="2"/>
      <c r="J136" s="2" t="s">
        <v>95</v>
      </c>
      <c r="K136" s="2">
        <v>1500</v>
      </c>
      <c r="L136" s="2" t="s">
        <v>150</v>
      </c>
      <c r="M136" s="2" t="s">
        <v>88</v>
      </c>
      <c r="N136" s="2" t="s">
        <v>321</v>
      </c>
      <c r="O136" s="2" t="s">
        <v>81</v>
      </c>
      <c r="P136" s="2" t="s">
        <v>82</v>
      </c>
      <c r="Q136" s="2" t="s">
        <v>83</v>
      </c>
      <c r="R136" s="2" t="s">
        <v>225</v>
      </c>
      <c r="S136" s="2" t="s">
        <v>246</v>
      </c>
      <c r="T136" s="2" t="s">
        <v>119</v>
      </c>
      <c r="U136" s="2" t="str">
        <f t="shared" si="22"/>
        <v>DB information</v>
      </c>
      <c r="V136" s="2" t="s">
        <v>324</v>
      </c>
      <c r="W136" s="2" t="s">
        <v>325</v>
      </c>
      <c r="X136" s="2" t="s">
        <v>326</v>
      </c>
      <c r="Y136" s="2" t="s">
        <v>327</v>
      </c>
      <c r="Z136" s="2" t="s">
        <v>328</v>
      </c>
      <c r="AA136" s="2"/>
      <c r="AB136" s="2" t="s">
        <v>329</v>
      </c>
      <c r="AC136" s="2" t="s">
        <v>330</v>
      </c>
      <c r="AD136" s="2"/>
      <c r="AE136" s="2"/>
      <c r="AF136" s="2"/>
      <c r="AG136" s="2"/>
      <c r="AH136" s="2" t="s">
        <v>331</v>
      </c>
      <c r="AI136" s="2" t="s">
        <v>332</v>
      </c>
      <c r="AJ136" s="2" t="s">
        <v>333</v>
      </c>
      <c r="AK136" s="2" t="s">
        <v>334</v>
      </c>
      <c r="AL136" s="2" t="s">
        <v>335</v>
      </c>
      <c r="AM136" s="2"/>
      <c r="AN136" s="2"/>
      <c r="AO136" s="2"/>
      <c r="AP136" s="2"/>
      <c r="AQ136" s="2"/>
      <c r="AR136" s="2"/>
      <c r="AS136" s="2"/>
      <c r="AT136" s="2"/>
      <c r="AU136" s="2"/>
      <c r="AV136" s="2"/>
      <c r="AW136" s="2"/>
      <c r="AX136" s="2"/>
      <c r="AY136" s="2"/>
      <c r="AZ136" s="2"/>
      <c r="BA136" s="2"/>
      <c r="BB136" s="2"/>
      <c r="BC136" s="2"/>
      <c r="BD136" s="2"/>
      <c r="BE136" s="2"/>
      <c r="BF136" s="2"/>
      <c r="BG136" s="2"/>
      <c r="BH136" s="2" t="s">
        <v>316</v>
      </c>
      <c r="BI136" s="2" t="s">
        <v>382</v>
      </c>
      <c r="BJ136" s="2">
        <v>83</v>
      </c>
      <c r="BK136" s="2" t="s">
        <v>201</v>
      </c>
      <c r="BL136" s="2">
        <v>0.83</v>
      </c>
      <c r="BM136" s="2">
        <v>0.04</v>
      </c>
      <c r="BN136" s="2" t="s">
        <v>317</v>
      </c>
      <c r="BO136" s="2"/>
      <c r="BP136" s="2"/>
      <c r="BQ136" s="2"/>
      <c r="BR136" s="2" t="s">
        <v>318</v>
      </c>
      <c r="BS136" s="2" t="s">
        <v>238</v>
      </c>
      <c r="BT136" s="2"/>
      <c r="BU136" s="2"/>
      <c r="BV136" s="2"/>
      <c r="BZ136" s="10">
        <f t="shared" si="23"/>
        <v>0.84615384615384615</v>
      </c>
      <c r="CA136" s="10">
        <f t="shared" si="24"/>
        <v>0.63157894736842102</v>
      </c>
      <c r="CB136" s="9">
        <f t="shared" si="25"/>
        <v>0.5</v>
      </c>
      <c r="CC136" s="9">
        <f t="shared" si="26"/>
        <v>1</v>
      </c>
      <c r="CD136" s="9">
        <f t="shared" si="27"/>
        <v>0</v>
      </c>
      <c r="CE136" s="9">
        <f t="shared" si="28"/>
        <v>0.5</v>
      </c>
      <c r="CF136" s="9">
        <f t="shared" si="29"/>
        <v>0.5</v>
      </c>
      <c r="CG136" s="9">
        <f t="shared" si="30"/>
        <v>0.5</v>
      </c>
      <c r="CH136" s="9">
        <f t="shared" si="31"/>
        <v>2</v>
      </c>
      <c r="CI136" s="9">
        <f t="shared" si="32"/>
        <v>1</v>
      </c>
    </row>
    <row r="137" spans="1:87" ht="96.6" x14ac:dyDescent="0.3">
      <c r="A137" s="9">
        <v>136</v>
      </c>
      <c r="B137" s="2" t="s">
        <v>299</v>
      </c>
      <c r="C137" s="2" t="s">
        <v>300</v>
      </c>
      <c r="D137" s="2" t="s">
        <v>301</v>
      </c>
      <c r="E137" s="2" t="s">
        <v>302</v>
      </c>
      <c r="F137" s="2" t="s">
        <v>87</v>
      </c>
      <c r="G137" s="2" t="s">
        <v>72</v>
      </c>
      <c r="H137" s="2" t="s">
        <v>219</v>
      </c>
      <c r="I137" s="2"/>
      <c r="J137" s="2" t="s">
        <v>75</v>
      </c>
      <c r="K137" s="2">
        <v>10</v>
      </c>
      <c r="L137" s="2" t="s">
        <v>150</v>
      </c>
      <c r="M137" s="2" t="s">
        <v>377</v>
      </c>
      <c r="N137" s="2" t="s">
        <v>378</v>
      </c>
      <c r="O137" s="2" t="s">
        <v>81</v>
      </c>
      <c r="P137" s="2" t="s">
        <v>82</v>
      </c>
      <c r="Q137" s="2" t="s">
        <v>83</v>
      </c>
      <c r="R137" s="2" t="s">
        <v>225</v>
      </c>
      <c r="S137" s="2" t="s">
        <v>346</v>
      </c>
      <c r="T137" s="2" t="s">
        <v>119</v>
      </c>
      <c r="U137" s="2" t="str">
        <f t="shared" si="22"/>
        <v>DB information</v>
      </c>
      <c r="V137" s="2" t="s">
        <v>340</v>
      </c>
      <c r="W137" s="2" t="s">
        <v>306</v>
      </c>
      <c r="X137" s="2" t="s">
        <v>341</v>
      </c>
      <c r="Y137" s="2" t="s">
        <v>308</v>
      </c>
      <c r="Z137" s="2" t="s">
        <v>342</v>
      </c>
      <c r="AA137" s="2"/>
      <c r="AB137" s="2" t="s">
        <v>343</v>
      </c>
      <c r="AC137" s="2" t="s">
        <v>311</v>
      </c>
      <c r="AD137" s="2"/>
      <c r="AE137" s="2"/>
      <c r="AF137" s="2"/>
      <c r="AG137" s="2"/>
      <c r="AH137" s="2" t="s">
        <v>344</v>
      </c>
      <c r="AI137" s="2" t="s">
        <v>332</v>
      </c>
      <c r="AJ137" s="2" t="s">
        <v>314</v>
      </c>
      <c r="AK137" s="2" t="s">
        <v>345</v>
      </c>
      <c r="AL137" s="2" t="s">
        <v>315</v>
      </c>
      <c r="AM137" s="2"/>
      <c r="AN137" s="2"/>
      <c r="AO137" s="2"/>
      <c r="AP137" s="2"/>
      <c r="AQ137" s="2"/>
      <c r="AR137" s="2"/>
      <c r="AS137" s="2"/>
      <c r="AT137" s="2"/>
      <c r="AU137" s="2"/>
      <c r="AV137" s="2"/>
      <c r="AW137" s="2"/>
      <c r="AX137" s="2"/>
      <c r="AY137" s="2"/>
      <c r="AZ137" s="2"/>
      <c r="BA137" s="2"/>
      <c r="BB137" s="2"/>
      <c r="BC137" s="2"/>
      <c r="BD137" s="2"/>
      <c r="BE137" s="2"/>
      <c r="BF137" s="2"/>
      <c r="BG137" s="2"/>
      <c r="BH137" s="2" t="s">
        <v>316</v>
      </c>
      <c r="BI137" s="2" t="s">
        <v>383</v>
      </c>
      <c r="BJ137" s="2">
        <v>151</v>
      </c>
      <c r="BK137" s="2" t="s">
        <v>201</v>
      </c>
      <c r="BL137" s="2">
        <v>0.81</v>
      </c>
      <c r="BM137" s="2">
        <v>0.05</v>
      </c>
      <c r="BN137" s="2" t="s">
        <v>317</v>
      </c>
      <c r="BO137" s="2"/>
      <c r="BP137" s="2"/>
      <c r="BQ137" s="2"/>
      <c r="BR137" s="2" t="s">
        <v>318</v>
      </c>
      <c r="BS137" s="2" t="s">
        <v>238</v>
      </c>
      <c r="BT137" s="2"/>
      <c r="BU137" s="2"/>
      <c r="BV137" s="2"/>
      <c r="BZ137" s="10">
        <f t="shared" si="23"/>
        <v>0.84615384615384615</v>
      </c>
      <c r="CA137" s="10">
        <f t="shared" si="24"/>
        <v>0.63157894736842102</v>
      </c>
      <c r="CB137" s="9">
        <f t="shared" si="25"/>
        <v>0.5</v>
      </c>
      <c r="CC137" s="9">
        <f t="shared" si="26"/>
        <v>1</v>
      </c>
      <c r="CD137" s="9">
        <f t="shared" si="27"/>
        <v>0</v>
      </c>
      <c r="CE137" s="9">
        <f t="shared" si="28"/>
        <v>0.5</v>
      </c>
      <c r="CF137" s="9">
        <f t="shared" si="29"/>
        <v>0.5</v>
      </c>
      <c r="CG137" s="9">
        <f t="shared" si="30"/>
        <v>0.5</v>
      </c>
      <c r="CH137" s="9">
        <f t="shared" si="31"/>
        <v>2</v>
      </c>
      <c r="CI137" s="9">
        <f t="shared" si="32"/>
        <v>1</v>
      </c>
    </row>
    <row r="138" spans="1:87" ht="96.6" x14ac:dyDescent="0.3">
      <c r="A138" s="9">
        <v>137</v>
      </c>
      <c r="B138" s="2" t="s">
        <v>299</v>
      </c>
      <c r="C138" s="2" t="s">
        <v>300</v>
      </c>
      <c r="D138" s="2" t="s">
        <v>301</v>
      </c>
      <c r="E138" s="2" t="s">
        <v>302</v>
      </c>
      <c r="F138" s="2" t="s">
        <v>87</v>
      </c>
      <c r="G138" s="2" t="s">
        <v>72</v>
      </c>
      <c r="H138" s="2" t="s">
        <v>219</v>
      </c>
      <c r="I138" s="2"/>
      <c r="J138" s="2" t="s">
        <v>75</v>
      </c>
      <c r="K138" s="2">
        <v>33</v>
      </c>
      <c r="L138" s="2" t="s">
        <v>150</v>
      </c>
      <c r="M138" s="2" t="s">
        <v>377</v>
      </c>
      <c r="N138" s="2" t="s">
        <v>378</v>
      </c>
      <c r="O138" s="2" t="s">
        <v>81</v>
      </c>
      <c r="P138" s="2" t="s">
        <v>82</v>
      </c>
      <c r="Q138" s="2" t="s">
        <v>83</v>
      </c>
      <c r="R138" s="2" t="s">
        <v>225</v>
      </c>
      <c r="S138" s="2" t="s">
        <v>346</v>
      </c>
      <c r="T138" s="2" t="s">
        <v>119</v>
      </c>
      <c r="U138" s="2" t="str">
        <f t="shared" si="22"/>
        <v>DB information</v>
      </c>
      <c r="V138" s="2" t="s">
        <v>340</v>
      </c>
      <c r="W138" s="2" t="s">
        <v>306</v>
      </c>
      <c r="X138" s="2" t="s">
        <v>341</v>
      </c>
      <c r="Y138" s="2" t="s">
        <v>308</v>
      </c>
      <c r="Z138" s="2" t="s">
        <v>342</v>
      </c>
      <c r="AA138" s="2"/>
      <c r="AB138" s="2" t="s">
        <v>343</v>
      </c>
      <c r="AC138" s="2" t="s">
        <v>311</v>
      </c>
      <c r="AD138" s="2"/>
      <c r="AE138" s="2"/>
      <c r="AF138" s="2"/>
      <c r="AG138" s="2"/>
      <c r="AH138" s="2" t="s">
        <v>344</v>
      </c>
      <c r="AI138" s="2" t="s">
        <v>332</v>
      </c>
      <c r="AJ138" s="2" t="s">
        <v>314</v>
      </c>
      <c r="AK138" s="2" t="s">
        <v>345</v>
      </c>
      <c r="AL138" s="2" t="s">
        <v>315</v>
      </c>
      <c r="AM138" s="2"/>
      <c r="AN138" s="2"/>
      <c r="AO138" s="2"/>
      <c r="AP138" s="2"/>
      <c r="AQ138" s="2"/>
      <c r="AR138" s="2"/>
      <c r="AS138" s="2"/>
      <c r="AT138" s="2"/>
      <c r="AU138" s="2"/>
      <c r="AV138" s="2"/>
      <c r="AW138" s="2"/>
      <c r="AX138" s="2"/>
      <c r="AY138" s="2"/>
      <c r="AZ138" s="2"/>
      <c r="BA138" s="2"/>
      <c r="BB138" s="2"/>
      <c r="BC138" s="2"/>
      <c r="BD138" s="2"/>
      <c r="BE138" s="2"/>
      <c r="BF138" s="2"/>
      <c r="BG138" s="2"/>
      <c r="BH138" s="2" t="s">
        <v>316</v>
      </c>
      <c r="BI138" s="2" t="s">
        <v>384</v>
      </c>
      <c r="BJ138" s="2">
        <v>151</v>
      </c>
      <c r="BK138" s="2" t="s">
        <v>201</v>
      </c>
      <c r="BL138" s="2">
        <v>0.81</v>
      </c>
      <c r="BM138" s="2">
        <v>0.05</v>
      </c>
      <c r="BN138" s="2" t="s">
        <v>317</v>
      </c>
      <c r="BO138" s="2"/>
      <c r="BP138" s="2"/>
      <c r="BQ138" s="2"/>
      <c r="BR138" s="2" t="s">
        <v>318</v>
      </c>
      <c r="BS138" s="2" t="s">
        <v>238</v>
      </c>
      <c r="BT138" s="2"/>
      <c r="BU138" s="2"/>
      <c r="BV138" s="2"/>
      <c r="BZ138" s="10">
        <f t="shared" si="23"/>
        <v>0.84615384615384615</v>
      </c>
      <c r="CA138" s="10">
        <f t="shared" si="24"/>
        <v>0.63157894736842102</v>
      </c>
      <c r="CB138" s="9">
        <f t="shared" si="25"/>
        <v>0.5</v>
      </c>
      <c r="CC138" s="9">
        <f t="shared" si="26"/>
        <v>1</v>
      </c>
      <c r="CD138" s="9">
        <f t="shared" si="27"/>
        <v>0</v>
      </c>
      <c r="CE138" s="9">
        <f t="shared" si="28"/>
        <v>0.5</v>
      </c>
      <c r="CF138" s="9">
        <f t="shared" si="29"/>
        <v>0.5</v>
      </c>
      <c r="CG138" s="9">
        <f t="shared" si="30"/>
        <v>0.5</v>
      </c>
      <c r="CH138" s="9">
        <f t="shared" si="31"/>
        <v>2</v>
      </c>
      <c r="CI138" s="9">
        <f t="shared" si="32"/>
        <v>1</v>
      </c>
    </row>
    <row r="139" spans="1:87" ht="96.6" x14ac:dyDescent="0.3">
      <c r="A139" s="9">
        <v>138</v>
      </c>
      <c r="B139" s="2" t="s">
        <v>299</v>
      </c>
      <c r="C139" s="2" t="s">
        <v>300</v>
      </c>
      <c r="D139" s="2" t="s">
        <v>301</v>
      </c>
      <c r="E139" s="2" t="s">
        <v>302</v>
      </c>
      <c r="F139" s="2" t="s">
        <v>87</v>
      </c>
      <c r="G139" s="2" t="s">
        <v>72</v>
      </c>
      <c r="H139" s="2" t="s">
        <v>219</v>
      </c>
      <c r="I139" s="2"/>
      <c r="J139" s="2" t="s">
        <v>95</v>
      </c>
      <c r="K139" s="2">
        <v>1500</v>
      </c>
      <c r="L139" s="2" t="s">
        <v>150</v>
      </c>
      <c r="M139" s="2" t="s">
        <v>385</v>
      </c>
      <c r="N139" s="2" t="s">
        <v>378</v>
      </c>
      <c r="O139" s="2" t="s">
        <v>81</v>
      </c>
      <c r="P139" s="2" t="s">
        <v>82</v>
      </c>
      <c r="Q139" s="2" t="s">
        <v>83</v>
      </c>
      <c r="R139" s="2" t="s">
        <v>225</v>
      </c>
      <c r="S139" s="2" t="s">
        <v>346</v>
      </c>
      <c r="T139" s="2" t="s">
        <v>119</v>
      </c>
      <c r="U139" s="2" t="str">
        <f t="shared" si="22"/>
        <v>DB information</v>
      </c>
      <c r="V139" s="2" t="s">
        <v>340</v>
      </c>
      <c r="W139" s="2" t="s">
        <v>306</v>
      </c>
      <c r="X139" s="2" t="s">
        <v>341</v>
      </c>
      <c r="Y139" s="2" t="s">
        <v>308</v>
      </c>
      <c r="Z139" s="2" t="s">
        <v>342</v>
      </c>
      <c r="AA139" s="2"/>
      <c r="AB139" s="2" t="s">
        <v>343</v>
      </c>
      <c r="AC139" s="2" t="s">
        <v>311</v>
      </c>
      <c r="AD139" s="2"/>
      <c r="AE139" s="2"/>
      <c r="AF139" s="2"/>
      <c r="AG139" s="2"/>
      <c r="AH139" s="2" t="s">
        <v>344</v>
      </c>
      <c r="AI139" s="2" t="s">
        <v>332</v>
      </c>
      <c r="AJ139" s="2" t="s">
        <v>314</v>
      </c>
      <c r="AK139" s="2" t="s">
        <v>345</v>
      </c>
      <c r="AL139" s="2" t="s">
        <v>315</v>
      </c>
      <c r="AM139" s="2"/>
      <c r="AN139" s="2"/>
      <c r="AO139" s="2"/>
      <c r="AP139" s="2"/>
      <c r="AQ139" s="2"/>
      <c r="AR139" s="2"/>
      <c r="AS139" s="2"/>
      <c r="AT139" s="2"/>
      <c r="AU139" s="2"/>
      <c r="AV139" s="2"/>
      <c r="AW139" s="2"/>
      <c r="AX139" s="2"/>
      <c r="AY139" s="2"/>
      <c r="AZ139" s="2"/>
      <c r="BA139" s="2"/>
      <c r="BB139" s="2"/>
      <c r="BC139" s="2"/>
      <c r="BD139" s="2"/>
      <c r="BE139" s="2"/>
      <c r="BF139" s="2"/>
      <c r="BG139" s="2"/>
      <c r="BH139" s="2" t="s">
        <v>316</v>
      </c>
      <c r="BI139" s="2" t="s">
        <v>386</v>
      </c>
      <c r="BJ139" s="2">
        <v>151</v>
      </c>
      <c r="BK139" s="2" t="s">
        <v>201</v>
      </c>
      <c r="BL139" s="2">
        <v>0.83</v>
      </c>
      <c r="BM139" s="2">
        <v>0.05</v>
      </c>
      <c r="BN139" s="2" t="s">
        <v>317</v>
      </c>
      <c r="BO139" s="2"/>
      <c r="BP139" s="2"/>
      <c r="BQ139" s="2"/>
      <c r="BR139" s="2" t="s">
        <v>318</v>
      </c>
      <c r="BS139" s="2" t="s">
        <v>238</v>
      </c>
      <c r="BT139" s="2"/>
      <c r="BU139" s="2"/>
      <c r="BV139" s="2"/>
      <c r="BZ139" s="10">
        <f t="shared" si="23"/>
        <v>0.84615384615384615</v>
      </c>
      <c r="CA139" s="10">
        <f t="shared" si="24"/>
        <v>0.63157894736842102</v>
      </c>
      <c r="CB139" s="9">
        <f t="shared" si="25"/>
        <v>0.5</v>
      </c>
      <c r="CC139" s="9">
        <f t="shared" si="26"/>
        <v>1</v>
      </c>
      <c r="CD139" s="9">
        <f t="shared" si="27"/>
        <v>0</v>
      </c>
      <c r="CE139" s="9">
        <f t="shared" si="28"/>
        <v>0.5</v>
      </c>
      <c r="CF139" s="9">
        <f t="shared" si="29"/>
        <v>0.5</v>
      </c>
      <c r="CG139" s="9">
        <f t="shared" si="30"/>
        <v>0.5</v>
      </c>
      <c r="CH139" s="9">
        <f t="shared" si="31"/>
        <v>2</v>
      </c>
      <c r="CI139" s="9">
        <f t="shared" si="32"/>
        <v>1</v>
      </c>
    </row>
    <row r="140" spans="1:87" ht="96.6" x14ac:dyDescent="0.3">
      <c r="A140" s="9">
        <v>139</v>
      </c>
      <c r="B140" s="2" t="s">
        <v>299</v>
      </c>
      <c r="C140" s="2" t="s">
        <v>300</v>
      </c>
      <c r="D140" s="2" t="s">
        <v>301</v>
      </c>
      <c r="E140" s="2" t="s">
        <v>302</v>
      </c>
      <c r="F140" s="2" t="s">
        <v>87</v>
      </c>
      <c r="G140" s="2" t="s">
        <v>72</v>
      </c>
      <c r="H140" s="2" t="s">
        <v>219</v>
      </c>
      <c r="I140" s="2"/>
      <c r="J140" s="2" t="s">
        <v>75</v>
      </c>
      <c r="K140" s="2">
        <v>10</v>
      </c>
      <c r="L140" s="2" t="s">
        <v>150</v>
      </c>
      <c r="M140" s="2" t="s">
        <v>361</v>
      </c>
      <c r="N140" s="2" t="s">
        <v>387</v>
      </c>
      <c r="O140" s="2" t="s">
        <v>81</v>
      </c>
      <c r="P140" s="2" t="s">
        <v>82</v>
      </c>
      <c r="Q140" s="2" t="s">
        <v>83</v>
      </c>
      <c r="R140" s="2" t="s">
        <v>225</v>
      </c>
      <c r="S140" s="2" t="s">
        <v>226</v>
      </c>
      <c r="T140" s="2" t="s">
        <v>119</v>
      </c>
      <c r="U140" s="2" t="str">
        <f t="shared" si="22"/>
        <v>DB information</v>
      </c>
      <c r="V140" s="2" t="s">
        <v>305</v>
      </c>
      <c r="W140" s="2" t="s">
        <v>306</v>
      </c>
      <c r="X140" s="2" t="s">
        <v>307</v>
      </c>
      <c r="Y140" s="2" t="s">
        <v>308</v>
      </c>
      <c r="Z140" s="2" t="s">
        <v>309</v>
      </c>
      <c r="AA140" s="2"/>
      <c r="AB140" s="2" t="s">
        <v>310</v>
      </c>
      <c r="AC140" s="2" t="s">
        <v>311</v>
      </c>
      <c r="AD140" s="2"/>
      <c r="AE140" s="2"/>
      <c r="AF140" s="2"/>
      <c r="AG140" s="2"/>
      <c r="AH140" s="2" t="s">
        <v>312</v>
      </c>
      <c r="AI140" s="2" t="s">
        <v>313</v>
      </c>
      <c r="AJ140" s="2" t="s">
        <v>314</v>
      </c>
      <c r="AK140" s="2" t="s">
        <v>312</v>
      </c>
      <c r="AL140" s="2" t="s">
        <v>315</v>
      </c>
      <c r="AM140" s="2"/>
      <c r="AN140" s="2"/>
      <c r="AO140" s="2"/>
      <c r="AP140" s="2"/>
      <c r="AQ140" s="2"/>
      <c r="AR140" s="2"/>
      <c r="AS140" s="2"/>
      <c r="AT140" s="2"/>
      <c r="AU140" s="2"/>
      <c r="AV140" s="2"/>
      <c r="AW140" s="2"/>
      <c r="AX140" s="2"/>
      <c r="AY140" s="2"/>
      <c r="AZ140" s="2"/>
      <c r="BA140" s="2"/>
      <c r="BB140" s="2"/>
      <c r="BC140" s="2"/>
      <c r="BD140" s="2"/>
      <c r="BE140" s="2"/>
      <c r="BF140" s="2"/>
      <c r="BG140" s="2"/>
      <c r="BH140" s="2" t="s">
        <v>316</v>
      </c>
      <c r="BI140" s="2" t="s">
        <v>388</v>
      </c>
      <c r="BJ140" s="2">
        <v>68</v>
      </c>
      <c r="BK140" s="2" t="s">
        <v>201</v>
      </c>
      <c r="BL140" s="2">
        <v>0.8</v>
      </c>
      <c r="BM140" s="2">
        <v>0.05</v>
      </c>
      <c r="BN140" s="2" t="s">
        <v>317</v>
      </c>
      <c r="BO140" s="2"/>
      <c r="BP140" s="2"/>
      <c r="BQ140" s="2"/>
      <c r="BR140" s="2" t="s">
        <v>318</v>
      </c>
      <c r="BS140" s="2" t="s">
        <v>238</v>
      </c>
      <c r="BT140" s="2"/>
      <c r="BU140" s="2"/>
      <c r="BV140" s="2"/>
      <c r="BZ140" s="10">
        <f t="shared" si="23"/>
        <v>0.84615384615384615</v>
      </c>
      <c r="CA140" s="10">
        <f t="shared" si="24"/>
        <v>0.63157894736842102</v>
      </c>
      <c r="CB140" s="9">
        <f t="shared" si="25"/>
        <v>0.5</v>
      </c>
      <c r="CC140" s="9">
        <f t="shared" si="26"/>
        <v>1</v>
      </c>
      <c r="CD140" s="9">
        <f t="shared" si="27"/>
        <v>0</v>
      </c>
      <c r="CE140" s="9">
        <f t="shared" si="28"/>
        <v>0.5</v>
      </c>
      <c r="CF140" s="9">
        <f t="shared" si="29"/>
        <v>0.5</v>
      </c>
      <c r="CG140" s="9">
        <f t="shared" si="30"/>
        <v>0.5</v>
      </c>
      <c r="CH140" s="9">
        <f t="shared" si="31"/>
        <v>2</v>
      </c>
      <c r="CI140" s="9">
        <f t="shared" si="32"/>
        <v>1</v>
      </c>
    </row>
    <row r="141" spans="1:87" ht="96.6" x14ac:dyDescent="0.3">
      <c r="A141" s="9">
        <v>140</v>
      </c>
      <c r="B141" s="2" t="s">
        <v>299</v>
      </c>
      <c r="C141" s="2" t="s">
        <v>300</v>
      </c>
      <c r="D141" s="2" t="s">
        <v>301</v>
      </c>
      <c r="E141" s="2" t="s">
        <v>302</v>
      </c>
      <c r="F141" s="2" t="s">
        <v>87</v>
      </c>
      <c r="G141" s="2" t="s">
        <v>72</v>
      </c>
      <c r="H141" s="2" t="s">
        <v>219</v>
      </c>
      <c r="I141" s="2"/>
      <c r="J141" s="2" t="s">
        <v>75</v>
      </c>
      <c r="K141" s="2">
        <v>33</v>
      </c>
      <c r="L141" s="2" t="s">
        <v>150</v>
      </c>
      <c r="M141" s="2" t="s">
        <v>389</v>
      </c>
      <c r="N141" s="2" t="s">
        <v>390</v>
      </c>
      <c r="O141" s="2" t="s">
        <v>81</v>
      </c>
      <c r="P141" s="2" t="s">
        <v>82</v>
      </c>
      <c r="Q141" s="2" t="s">
        <v>83</v>
      </c>
      <c r="R141" s="2" t="s">
        <v>225</v>
      </c>
      <c r="S141" s="2" t="s">
        <v>226</v>
      </c>
      <c r="T141" s="2" t="s">
        <v>119</v>
      </c>
      <c r="U141" s="2" t="str">
        <f t="shared" si="22"/>
        <v>DB information</v>
      </c>
      <c r="V141" s="2" t="s">
        <v>305</v>
      </c>
      <c r="W141" s="2" t="s">
        <v>306</v>
      </c>
      <c r="X141" s="2" t="s">
        <v>307</v>
      </c>
      <c r="Y141" s="2" t="s">
        <v>308</v>
      </c>
      <c r="Z141" s="2" t="s">
        <v>309</v>
      </c>
      <c r="AA141" s="2"/>
      <c r="AB141" s="2" t="s">
        <v>310</v>
      </c>
      <c r="AC141" s="2" t="s">
        <v>311</v>
      </c>
      <c r="AD141" s="2"/>
      <c r="AE141" s="2"/>
      <c r="AF141" s="2"/>
      <c r="AG141" s="2"/>
      <c r="AH141" s="2" t="s">
        <v>312</v>
      </c>
      <c r="AI141" s="2" t="s">
        <v>313</v>
      </c>
      <c r="AJ141" s="2" t="s">
        <v>314</v>
      </c>
      <c r="AK141" s="2" t="s">
        <v>312</v>
      </c>
      <c r="AL141" s="2" t="s">
        <v>315</v>
      </c>
      <c r="AM141" s="2"/>
      <c r="AN141" s="2"/>
      <c r="AO141" s="2"/>
      <c r="AP141" s="2"/>
      <c r="AQ141" s="2"/>
      <c r="AR141" s="2"/>
      <c r="AS141" s="2"/>
      <c r="AT141" s="2"/>
      <c r="AU141" s="2"/>
      <c r="AV141" s="2"/>
      <c r="AW141" s="2"/>
      <c r="AX141" s="2"/>
      <c r="AY141" s="2"/>
      <c r="AZ141" s="2"/>
      <c r="BA141" s="2"/>
      <c r="BB141" s="2"/>
      <c r="BC141" s="2"/>
      <c r="BD141" s="2"/>
      <c r="BE141" s="2"/>
      <c r="BF141" s="2"/>
      <c r="BG141" s="2"/>
      <c r="BH141" s="2" t="s">
        <v>316</v>
      </c>
      <c r="BI141" s="2" t="s">
        <v>391</v>
      </c>
      <c r="BJ141" s="2">
        <v>68</v>
      </c>
      <c r="BK141" s="2" t="s">
        <v>201</v>
      </c>
      <c r="BL141" s="2">
        <v>0.8</v>
      </c>
      <c r="BM141" s="2">
        <v>0.05</v>
      </c>
      <c r="BN141" s="2" t="s">
        <v>317</v>
      </c>
      <c r="BO141" s="2"/>
      <c r="BP141" s="2"/>
      <c r="BQ141" s="2"/>
      <c r="BR141" s="2" t="s">
        <v>318</v>
      </c>
      <c r="BS141" s="2" t="s">
        <v>238</v>
      </c>
      <c r="BT141" s="2"/>
      <c r="BU141" s="2"/>
      <c r="BV141" s="2"/>
      <c r="BZ141" s="10">
        <f t="shared" si="23"/>
        <v>0.84615384615384615</v>
      </c>
      <c r="CA141" s="10">
        <f t="shared" si="24"/>
        <v>0.63157894736842102</v>
      </c>
      <c r="CB141" s="9">
        <f t="shared" si="25"/>
        <v>0.5</v>
      </c>
      <c r="CC141" s="9">
        <f t="shared" si="26"/>
        <v>1</v>
      </c>
      <c r="CD141" s="9">
        <f t="shared" si="27"/>
        <v>0</v>
      </c>
      <c r="CE141" s="9">
        <f t="shared" si="28"/>
        <v>0.5</v>
      </c>
      <c r="CF141" s="9">
        <f t="shared" si="29"/>
        <v>0.5</v>
      </c>
      <c r="CG141" s="9">
        <f t="shared" si="30"/>
        <v>0.5</v>
      </c>
      <c r="CH141" s="9">
        <f t="shared" si="31"/>
        <v>2</v>
      </c>
      <c r="CI141" s="9">
        <f t="shared" si="32"/>
        <v>1</v>
      </c>
    </row>
    <row r="142" spans="1:87" ht="96.6" x14ac:dyDescent="0.3">
      <c r="A142" s="9">
        <v>141</v>
      </c>
      <c r="B142" s="2" t="s">
        <v>299</v>
      </c>
      <c r="C142" s="2" t="s">
        <v>300</v>
      </c>
      <c r="D142" s="2" t="s">
        <v>301</v>
      </c>
      <c r="E142" s="2" t="s">
        <v>302</v>
      </c>
      <c r="F142" s="2" t="s">
        <v>87</v>
      </c>
      <c r="G142" s="2" t="s">
        <v>72</v>
      </c>
      <c r="H142" s="2" t="s">
        <v>219</v>
      </c>
      <c r="I142" s="2"/>
      <c r="J142" s="2" t="s">
        <v>95</v>
      </c>
      <c r="K142" s="2">
        <v>1500</v>
      </c>
      <c r="L142" s="2" t="s">
        <v>150</v>
      </c>
      <c r="M142" s="2" t="s">
        <v>389</v>
      </c>
      <c r="N142" s="2" t="s">
        <v>390</v>
      </c>
      <c r="O142" s="2" t="s">
        <v>81</v>
      </c>
      <c r="P142" s="2" t="s">
        <v>82</v>
      </c>
      <c r="Q142" s="2" t="s">
        <v>83</v>
      </c>
      <c r="R142" s="2" t="s">
        <v>225</v>
      </c>
      <c r="S142" s="2" t="s">
        <v>226</v>
      </c>
      <c r="T142" s="2" t="s">
        <v>119</v>
      </c>
      <c r="U142" s="2" t="str">
        <f t="shared" si="22"/>
        <v>DB information</v>
      </c>
      <c r="V142" s="2" t="s">
        <v>305</v>
      </c>
      <c r="W142" s="2" t="s">
        <v>306</v>
      </c>
      <c r="X142" s="2" t="s">
        <v>307</v>
      </c>
      <c r="Y142" s="2" t="s">
        <v>308</v>
      </c>
      <c r="Z142" s="2" t="s">
        <v>309</v>
      </c>
      <c r="AA142" s="2"/>
      <c r="AB142" s="2" t="s">
        <v>310</v>
      </c>
      <c r="AC142" s="2" t="s">
        <v>311</v>
      </c>
      <c r="AD142" s="2"/>
      <c r="AE142" s="2"/>
      <c r="AF142" s="2"/>
      <c r="AG142" s="2"/>
      <c r="AH142" s="2" t="s">
        <v>312</v>
      </c>
      <c r="AI142" s="2" t="s">
        <v>313</v>
      </c>
      <c r="AJ142" s="2" t="s">
        <v>314</v>
      </c>
      <c r="AK142" s="2" t="s">
        <v>312</v>
      </c>
      <c r="AL142" s="2" t="s">
        <v>315</v>
      </c>
      <c r="AM142" s="2"/>
      <c r="AN142" s="2"/>
      <c r="AO142" s="2"/>
      <c r="AP142" s="2"/>
      <c r="AQ142" s="2"/>
      <c r="AR142" s="2"/>
      <c r="AS142" s="2"/>
      <c r="AT142" s="2"/>
      <c r="AU142" s="2"/>
      <c r="AV142" s="2"/>
      <c r="AW142" s="2"/>
      <c r="AX142" s="2"/>
      <c r="AY142" s="2"/>
      <c r="AZ142" s="2"/>
      <c r="BA142" s="2"/>
      <c r="BB142" s="2"/>
      <c r="BC142" s="2"/>
      <c r="BD142" s="2"/>
      <c r="BE142" s="2"/>
      <c r="BF142" s="2"/>
      <c r="BG142" s="2"/>
      <c r="BH142" s="2" t="s">
        <v>316</v>
      </c>
      <c r="BI142" s="2" t="s">
        <v>392</v>
      </c>
      <c r="BJ142" s="2">
        <v>68</v>
      </c>
      <c r="BK142" s="2" t="s">
        <v>201</v>
      </c>
      <c r="BL142" s="2">
        <v>0.79</v>
      </c>
      <c r="BM142" s="2">
        <v>0.05</v>
      </c>
      <c r="BN142" s="2" t="s">
        <v>317</v>
      </c>
      <c r="BO142" s="2"/>
      <c r="BP142" s="2"/>
      <c r="BQ142" s="2"/>
      <c r="BR142" s="2" t="s">
        <v>318</v>
      </c>
      <c r="BS142" s="2" t="s">
        <v>238</v>
      </c>
      <c r="BT142" s="2"/>
      <c r="BU142" s="2"/>
      <c r="BV142" s="2"/>
      <c r="BZ142" s="10">
        <f t="shared" si="23"/>
        <v>0.84615384615384615</v>
      </c>
      <c r="CA142" s="10">
        <f t="shared" si="24"/>
        <v>0.63157894736842102</v>
      </c>
      <c r="CB142" s="9">
        <f t="shared" si="25"/>
        <v>0.5</v>
      </c>
      <c r="CC142" s="9">
        <f t="shared" si="26"/>
        <v>1</v>
      </c>
      <c r="CD142" s="9">
        <f t="shared" si="27"/>
        <v>0</v>
      </c>
      <c r="CE142" s="9">
        <f t="shared" si="28"/>
        <v>0.5</v>
      </c>
      <c r="CF142" s="9">
        <f t="shared" si="29"/>
        <v>0.5</v>
      </c>
      <c r="CG142" s="9">
        <f t="shared" si="30"/>
        <v>0.5</v>
      </c>
      <c r="CH142" s="9">
        <f t="shared" si="31"/>
        <v>2</v>
      </c>
      <c r="CI142" s="9">
        <f t="shared" si="32"/>
        <v>1</v>
      </c>
    </row>
    <row r="143" spans="1:87" ht="96.6" x14ac:dyDescent="0.3">
      <c r="A143" s="9">
        <v>142</v>
      </c>
      <c r="B143" s="2" t="s">
        <v>299</v>
      </c>
      <c r="C143" s="2" t="s">
        <v>300</v>
      </c>
      <c r="D143" s="2" t="s">
        <v>301</v>
      </c>
      <c r="E143" s="2" t="s">
        <v>302</v>
      </c>
      <c r="F143" s="2" t="s">
        <v>87</v>
      </c>
      <c r="G143" s="2" t="s">
        <v>72</v>
      </c>
      <c r="H143" s="2" t="s">
        <v>219</v>
      </c>
      <c r="I143" s="2"/>
      <c r="J143" s="2" t="s">
        <v>75</v>
      </c>
      <c r="K143" s="2">
        <v>10</v>
      </c>
      <c r="L143" s="2" t="s">
        <v>150</v>
      </c>
      <c r="M143" s="2" t="s">
        <v>393</v>
      </c>
      <c r="N143" s="2" t="s">
        <v>394</v>
      </c>
      <c r="O143" s="2" t="s">
        <v>81</v>
      </c>
      <c r="P143" s="2" t="s">
        <v>82</v>
      </c>
      <c r="Q143" s="2" t="s">
        <v>83</v>
      </c>
      <c r="R143" s="2" t="s">
        <v>225</v>
      </c>
      <c r="S143" s="2" t="s">
        <v>246</v>
      </c>
      <c r="T143" s="2" t="s">
        <v>119</v>
      </c>
      <c r="U143" s="2" t="str">
        <f t="shared" si="22"/>
        <v>DB information</v>
      </c>
      <c r="V143" s="2" t="s">
        <v>324</v>
      </c>
      <c r="W143" s="2" t="s">
        <v>325</v>
      </c>
      <c r="X143" s="2" t="s">
        <v>326</v>
      </c>
      <c r="Y143" s="2" t="s">
        <v>327</v>
      </c>
      <c r="Z143" s="2" t="s">
        <v>328</v>
      </c>
      <c r="AA143" s="2"/>
      <c r="AB143" s="2" t="s">
        <v>329</v>
      </c>
      <c r="AC143" s="2" t="s">
        <v>330</v>
      </c>
      <c r="AD143" s="2"/>
      <c r="AE143" s="2"/>
      <c r="AF143" s="2"/>
      <c r="AG143" s="2"/>
      <c r="AH143" s="2" t="s">
        <v>331</v>
      </c>
      <c r="AI143" s="2" t="s">
        <v>332</v>
      </c>
      <c r="AJ143" s="2" t="s">
        <v>333</v>
      </c>
      <c r="AK143" s="2" t="s">
        <v>334</v>
      </c>
      <c r="AL143" s="2" t="s">
        <v>335</v>
      </c>
      <c r="AM143" s="2"/>
      <c r="AN143" s="2"/>
      <c r="AO143" s="2"/>
      <c r="AP143" s="2"/>
      <c r="AQ143" s="2"/>
      <c r="AR143" s="2"/>
      <c r="AS143" s="2"/>
      <c r="AT143" s="2"/>
      <c r="AU143" s="2"/>
      <c r="AV143" s="2"/>
      <c r="AW143" s="2"/>
      <c r="AX143" s="2"/>
      <c r="AY143" s="2"/>
      <c r="AZ143" s="2"/>
      <c r="BA143" s="2"/>
      <c r="BB143" s="2"/>
      <c r="BC143" s="2"/>
      <c r="BD143" s="2"/>
      <c r="BE143" s="2"/>
      <c r="BF143" s="2"/>
      <c r="BG143" s="2"/>
      <c r="BH143" s="2" t="s">
        <v>316</v>
      </c>
      <c r="BI143" s="2" t="s">
        <v>395</v>
      </c>
      <c r="BJ143" s="2">
        <v>83</v>
      </c>
      <c r="BK143" s="2" t="s">
        <v>201</v>
      </c>
      <c r="BL143" s="2">
        <v>0.72</v>
      </c>
      <c r="BM143" s="2">
        <v>0.06</v>
      </c>
      <c r="BN143" s="2" t="s">
        <v>317</v>
      </c>
      <c r="BO143" s="2"/>
      <c r="BP143" s="2"/>
      <c r="BQ143" s="2"/>
      <c r="BR143" s="2" t="s">
        <v>318</v>
      </c>
      <c r="BS143" s="2" t="s">
        <v>238</v>
      </c>
      <c r="BT143" s="2"/>
      <c r="BU143" s="2"/>
      <c r="BV143" s="2"/>
      <c r="BZ143" s="10">
        <f t="shared" si="23"/>
        <v>0.84615384615384615</v>
      </c>
      <c r="CA143" s="10">
        <f t="shared" si="24"/>
        <v>0.63157894736842102</v>
      </c>
      <c r="CB143" s="9">
        <f t="shared" si="25"/>
        <v>0.5</v>
      </c>
      <c r="CC143" s="9">
        <f t="shared" si="26"/>
        <v>1</v>
      </c>
      <c r="CD143" s="9">
        <f t="shared" si="27"/>
        <v>0</v>
      </c>
      <c r="CE143" s="9">
        <f t="shared" si="28"/>
        <v>0.5</v>
      </c>
      <c r="CF143" s="9">
        <f t="shared" si="29"/>
        <v>0.5</v>
      </c>
      <c r="CG143" s="9">
        <f t="shared" si="30"/>
        <v>0.5</v>
      </c>
      <c r="CH143" s="9">
        <f t="shared" si="31"/>
        <v>2</v>
      </c>
      <c r="CI143" s="9">
        <f t="shared" si="32"/>
        <v>1</v>
      </c>
    </row>
    <row r="144" spans="1:87" ht="96.6" x14ac:dyDescent="0.3">
      <c r="A144" s="9">
        <v>143</v>
      </c>
      <c r="B144" s="2" t="s">
        <v>299</v>
      </c>
      <c r="C144" s="2" t="s">
        <v>300</v>
      </c>
      <c r="D144" s="2" t="s">
        <v>301</v>
      </c>
      <c r="E144" s="2" t="s">
        <v>302</v>
      </c>
      <c r="F144" s="2" t="s">
        <v>87</v>
      </c>
      <c r="G144" s="2" t="s">
        <v>72</v>
      </c>
      <c r="H144" s="2" t="s">
        <v>219</v>
      </c>
      <c r="I144" s="2"/>
      <c r="J144" s="2" t="s">
        <v>75</v>
      </c>
      <c r="K144" s="2">
        <v>33</v>
      </c>
      <c r="L144" s="2" t="s">
        <v>150</v>
      </c>
      <c r="M144" s="2" t="s">
        <v>393</v>
      </c>
      <c r="N144" s="2" t="s">
        <v>394</v>
      </c>
      <c r="O144" s="2" t="s">
        <v>81</v>
      </c>
      <c r="P144" s="2" t="s">
        <v>82</v>
      </c>
      <c r="Q144" s="2" t="s">
        <v>83</v>
      </c>
      <c r="R144" s="2" t="s">
        <v>225</v>
      </c>
      <c r="S144" s="2" t="s">
        <v>246</v>
      </c>
      <c r="T144" s="2" t="s">
        <v>119</v>
      </c>
      <c r="U144" s="2" t="str">
        <f t="shared" si="22"/>
        <v>DB information</v>
      </c>
      <c r="V144" s="2" t="s">
        <v>324</v>
      </c>
      <c r="W144" s="2" t="s">
        <v>325</v>
      </c>
      <c r="X144" s="2" t="s">
        <v>326</v>
      </c>
      <c r="Y144" s="2" t="s">
        <v>327</v>
      </c>
      <c r="Z144" s="2" t="s">
        <v>328</v>
      </c>
      <c r="AA144" s="2"/>
      <c r="AB144" s="2" t="s">
        <v>329</v>
      </c>
      <c r="AC144" s="2" t="s">
        <v>330</v>
      </c>
      <c r="AD144" s="2"/>
      <c r="AE144" s="2"/>
      <c r="AF144" s="2"/>
      <c r="AG144" s="2"/>
      <c r="AH144" s="2" t="s">
        <v>331</v>
      </c>
      <c r="AI144" s="2" t="s">
        <v>332</v>
      </c>
      <c r="AJ144" s="2" t="s">
        <v>333</v>
      </c>
      <c r="AK144" s="2" t="s">
        <v>334</v>
      </c>
      <c r="AL144" s="2" t="s">
        <v>335</v>
      </c>
      <c r="AM144" s="2"/>
      <c r="AN144" s="2"/>
      <c r="AO144" s="2"/>
      <c r="AP144" s="2"/>
      <c r="AQ144" s="2"/>
      <c r="AR144" s="2"/>
      <c r="AS144" s="2"/>
      <c r="AT144" s="2"/>
      <c r="AU144" s="2"/>
      <c r="AV144" s="2"/>
      <c r="AW144" s="2"/>
      <c r="AX144" s="2"/>
      <c r="AY144" s="2"/>
      <c r="AZ144" s="2"/>
      <c r="BA144" s="2"/>
      <c r="BB144" s="2"/>
      <c r="BC144" s="2"/>
      <c r="BD144" s="2"/>
      <c r="BE144" s="2"/>
      <c r="BF144" s="2"/>
      <c r="BG144" s="2"/>
      <c r="BH144" s="2" t="s">
        <v>316</v>
      </c>
      <c r="BI144" s="2" t="s">
        <v>396</v>
      </c>
      <c r="BJ144" s="2">
        <v>83</v>
      </c>
      <c r="BK144" s="2" t="s">
        <v>201</v>
      </c>
      <c r="BL144" s="2">
        <v>0.71</v>
      </c>
      <c r="BM144" s="2">
        <v>0.06</v>
      </c>
      <c r="BN144" s="2" t="s">
        <v>317</v>
      </c>
      <c r="BO144" s="2"/>
      <c r="BP144" s="2"/>
      <c r="BQ144" s="2"/>
      <c r="BR144" s="2" t="s">
        <v>318</v>
      </c>
      <c r="BS144" s="2" t="s">
        <v>238</v>
      </c>
      <c r="BT144" s="2"/>
      <c r="BU144" s="2"/>
      <c r="BV144" s="2"/>
      <c r="BZ144" s="10">
        <f t="shared" si="23"/>
        <v>0.84615384615384615</v>
      </c>
      <c r="CA144" s="10">
        <f t="shared" si="24"/>
        <v>0.63157894736842102</v>
      </c>
      <c r="CB144" s="9">
        <f t="shared" si="25"/>
        <v>0.5</v>
      </c>
      <c r="CC144" s="9">
        <f t="shared" si="26"/>
        <v>1</v>
      </c>
      <c r="CD144" s="9">
        <f t="shared" si="27"/>
        <v>0</v>
      </c>
      <c r="CE144" s="9">
        <f t="shared" si="28"/>
        <v>0.5</v>
      </c>
      <c r="CF144" s="9">
        <f t="shared" si="29"/>
        <v>0.5</v>
      </c>
      <c r="CG144" s="9">
        <f t="shared" si="30"/>
        <v>0.5</v>
      </c>
      <c r="CH144" s="9">
        <f t="shared" si="31"/>
        <v>2</v>
      </c>
      <c r="CI144" s="9">
        <f t="shared" si="32"/>
        <v>1</v>
      </c>
    </row>
    <row r="145" spans="1:87" ht="96.6" x14ac:dyDescent="0.3">
      <c r="A145" s="9">
        <v>144</v>
      </c>
      <c r="B145" s="2" t="s">
        <v>299</v>
      </c>
      <c r="C145" s="2" t="s">
        <v>300</v>
      </c>
      <c r="D145" s="2" t="s">
        <v>301</v>
      </c>
      <c r="E145" s="2" t="s">
        <v>302</v>
      </c>
      <c r="F145" s="2" t="s">
        <v>87</v>
      </c>
      <c r="G145" s="2" t="s">
        <v>72</v>
      </c>
      <c r="H145" s="2" t="s">
        <v>219</v>
      </c>
      <c r="I145" s="2"/>
      <c r="J145" s="2" t="s">
        <v>95</v>
      </c>
      <c r="K145" s="2">
        <v>1500</v>
      </c>
      <c r="L145" s="2" t="s">
        <v>150</v>
      </c>
      <c r="M145" s="2" t="s">
        <v>397</v>
      </c>
      <c r="N145" s="2" t="s">
        <v>398</v>
      </c>
      <c r="O145" s="2" t="s">
        <v>81</v>
      </c>
      <c r="P145" s="2" t="s">
        <v>82</v>
      </c>
      <c r="Q145" s="2" t="s">
        <v>83</v>
      </c>
      <c r="R145" s="2" t="s">
        <v>225</v>
      </c>
      <c r="S145" s="2" t="s">
        <v>246</v>
      </c>
      <c r="T145" s="2" t="s">
        <v>119</v>
      </c>
      <c r="U145" s="2" t="str">
        <f t="shared" si="22"/>
        <v>DB information</v>
      </c>
      <c r="V145" s="2" t="s">
        <v>324</v>
      </c>
      <c r="W145" s="2" t="s">
        <v>325</v>
      </c>
      <c r="X145" s="2" t="s">
        <v>326</v>
      </c>
      <c r="Y145" s="2" t="s">
        <v>327</v>
      </c>
      <c r="Z145" s="2" t="s">
        <v>328</v>
      </c>
      <c r="AA145" s="2"/>
      <c r="AB145" s="2" t="s">
        <v>329</v>
      </c>
      <c r="AC145" s="2" t="s">
        <v>330</v>
      </c>
      <c r="AD145" s="2"/>
      <c r="AE145" s="2"/>
      <c r="AF145" s="2"/>
      <c r="AG145" s="2"/>
      <c r="AH145" s="2" t="s">
        <v>331</v>
      </c>
      <c r="AI145" s="2" t="s">
        <v>332</v>
      </c>
      <c r="AJ145" s="2" t="s">
        <v>333</v>
      </c>
      <c r="AK145" s="2" t="s">
        <v>334</v>
      </c>
      <c r="AL145" s="2" t="s">
        <v>335</v>
      </c>
      <c r="AM145" s="2"/>
      <c r="AN145" s="2"/>
      <c r="AO145" s="2"/>
      <c r="AP145" s="2"/>
      <c r="AQ145" s="2"/>
      <c r="AR145" s="2"/>
      <c r="AS145" s="2"/>
      <c r="AT145" s="2"/>
      <c r="AU145" s="2"/>
      <c r="AV145" s="2"/>
      <c r="AW145" s="2"/>
      <c r="AX145" s="2"/>
      <c r="AY145" s="2"/>
      <c r="AZ145" s="2"/>
      <c r="BA145" s="2"/>
      <c r="BB145" s="2"/>
      <c r="BC145" s="2"/>
      <c r="BD145" s="2"/>
      <c r="BE145" s="2"/>
      <c r="BF145" s="2"/>
      <c r="BG145" s="2"/>
      <c r="BH145" s="2" t="s">
        <v>316</v>
      </c>
      <c r="BI145" s="2" t="s">
        <v>399</v>
      </c>
      <c r="BJ145" s="2">
        <v>83</v>
      </c>
      <c r="BK145" s="2" t="s">
        <v>201</v>
      </c>
      <c r="BL145" s="2">
        <v>0.76</v>
      </c>
      <c r="BM145" s="2">
        <v>0.05</v>
      </c>
      <c r="BN145" s="2" t="s">
        <v>317</v>
      </c>
      <c r="BO145" s="2"/>
      <c r="BP145" s="2"/>
      <c r="BQ145" s="2"/>
      <c r="BR145" s="2" t="s">
        <v>318</v>
      </c>
      <c r="BS145" s="2" t="s">
        <v>238</v>
      </c>
      <c r="BT145" s="2"/>
      <c r="BU145" s="2"/>
      <c r="BV145" s="2"/>
      <c r="BZ145" s="10">
        <f t="shared" si="23"/>
        <v>0.84615384615384615</v>
      </c>
      <c r="CA145" s="10">
        <f t="shared" si="24"/>
        <v>0.63157894736842102</v>
      </c>
      <c r="CB145" s="9">
        <f t="shared" si="25"/>
        <v>0.5</v>
      </c>
      <c r="CC145" s="9">
        <f t="shared" si="26"/>
        <v>1</v>
      </c>
      <c r="CD145" s="9">
        <f t="shared" si="27"/>
        <v>0</v>
      </c>
      <c r="CE145" s="9">
        <f t="shared" si="28"/>
        <v>0.5</v>
      </c>
      <c r="CF145" s="9">
        <f t="shared" si="29"/>
        <v>0.5</v>
      </c>
      <c r="CG145" s="9">
        <f t="shared" si="30"/>
        <v>0.5</v>
      </c>
      <c r="CH145" s="9">
        <f t="shared" si="31"/>
        <v>2</v>
      </c>
      <c r="CI145" s="9">
        <f t="shared" si="32"/>
        <v>1</v>
      </c>
    </row>
    <row r="146" spans="1:87" ht="96.6" x14ac:dyDescent="0.3">
      <c r="A146" s="9">
        <v>145</v>
      </c>
      <c r="B146" s="2" t="s">
        <v>299</v>
      </c>
      <c r="C146" s="2" t="s">
        <v>300</v>
      </c>
      <c r="D146" s="2" t="s">
        <v>301</v>
      </c>
      <c r="E146" s="2" t="s">
        <v>302</v>
      </c>
      <c r="F146" s="2" t="s">
        <v>87</v>
      </c>
      <c r="G146" s="2" t="s">
        <v>72</v>
      </c>
      <c r="H146" s="2" t="s">
        <v>219</v>
      </c>
      <c r="I146" s="2"/>
      <c r="J146" s="2" t="s">
        <v>75</v>
      </c>
      <c r="K146" s="2">
        <v>10</v>
      </c>
      <c r="L146" s="2" t="s">
        <v>150</v>
      </c>
      <c r="M146" s="2" t="s">
        <v>400</v>
      </c>
      <c r="N146" s="2" t="s">
        <v>401</v>
      </c>
      <c r="O146" s="2" t="s">
        <v>81</v>
      </c>
      <c r="P146" s="2" t="s">
        <v>82</v>
      </c>
      <c r="Q146" s="2" t="s">
        <v>83</v>
      </c>
      <c r="R146" s="2" t="s">
        <v>225</v>
      </c>
      <c r="S146" s="2" t="s">
        <v>346</v>
      </c>
      <c r="T146" s="2" t="s">
        <v>119</v>
      </c>
      <c r="U146" s="2" t="str">
        <f t="shared" si="22"/>
        <v>DB information</v>
      </c>
      <c r="V146" s="2" t="s">
        <v>340</v>
      </c>
      <c r="W146" s="2" t="s">
        <v>306</v>
      </c>
      <c r="X146" s="2" t="s">
        <v>341</v>
      </c>
      <c r="Y146" s="2" t="s">
        <v>308</v>
      </c>
      <c r="Z146" s="2" t="s">
        <v>342</v>
      </c>
      <c r="AA146" s="2"/>
      <c r="AB146" s="2" t="s">
        <v>343</v>
      </c>
      <c r="AC146" s="2" t="s">
        <v>311</v>
      </c>
      <c r="AD146" s="2"/>
      <c r="AE146" s="2"/>
      <c r="AF146" s="2"/>
      <c r="AG146" s="2"/>
      <c r="AH146" s="2" t="s">
        <v>344</v>
      </c>
      <c r="AI146" s="2" t="s">
        <v>332</v>
      </c>
      <c r="AJ146" s="2" t="s">
        <v>314</v>
      </c>
      <c r="AK146" s="2" t="s">
        <v>345</v>
      </c>
      <c r="AL146" s="2" t="s">
        <v>315</v>
      </c>
      <c r="AM146" s="2"/>
      <c r="AN146" s="2"/>
      <c r="AO146" s="2"/>
      <c r="AP146" s="2"/>
      <c r="AQ146" s="2"/>
      <c r="AR146" s="2"/>
      <c r="AS146" s="2"/>
      <c r="AT146" s="2"/>
      <c r="AU146" s="2"/>
      <c r="AV146" s="2"/>
      <c r="AW146" s="2"/>
      <c r="AX146" s="2"/>
      <c r="AY146" s="2"/>
      <c r="AZ146" s="2"/>
      <c r="BA146" s="2"/>
      <c r="BB146" s="2"/>
      <c r="BC146" s="2"/>
      <c r="BD146" s="2"/>
      <c r="BE146" s="2"/>
      <c r="BF146" s="2"/>
      <c r="BG146" s="2"/>
      <c r="BH146" s="2" t="s">
        <v>316</v>
      </c>
      <c r="BI146" s="2" t="s">
        <v>402</v>
      </c>
      <c r="BJ146" s="2">
        <v>151</v>
      </c>
      <c r="BK146" s="2" t="s">
        <v>201</v>
      </c>
      <c r="BL146" s="2">
        <v>0.71</v>
      </c>
      <c r="BM146" s="2">
        <v>0.06</v>
      </c>
      <c r="BN146" s="2" t="s">
        <v>317</v>
      </c>
      <c r="BO146" s="2"/>
      <c r="BP146" s="2"/>
      <c r="BQ146" s="2"/>
      <c r="BR146" s="2" t="s">
        <v>318</v>
      </c>
      <c r="BS146" s="2" t="s">
        <v>238</v>
      </c>
      <c r="BT146" s="2"/>
      <c r="BU146" s="2"/>
      <c r="BV146" s="2"/>
      <c r="BZ146" s="10">
        <f t="shared" si="23"/>
        <v>0.84615384615384615</v>
      </c>
      <c r="CA146" s="10">
        <f t="shared" si="24"/>
        <v>0.63157894736842102</v>
      </c>
      <c r="CB146" s="9">
        <f t="shared" si="25"/>
        <v>0.5</v>
      </c>
      <c r="CC146" s="9">
        <f t="shared" si="26"/>
        <v>1</v>
      </c>
      <c r="CD146" s="9">
        <f t="shared" si="27"/>
        <v>0</v>
      </c>
      <c r="CE146" s="9">
        <f t="shared" si="28"/>
        <v>0.5</v>
      </c>
      <c r="CF146" s="9">
        <f t="shared" si="29"/>
        <v>0.5</v>
      </c>
      <c r="CG146" s="9">
        <f t="shared" si="30"/>
        <v>0.5</v>
      </c>
      <c r="CH146" s="9">
        <f t="shared" si="31"/>
        <v>2</v>
      </c>
      <c r="CI146" s="9">
        <f t="shared" si="32"/>
        <v>1</v>
      </c>
    </row>
    <row r="147" spans="1:87" ht="96.6" x14ac:dyDescent="0.3">
      <c r="A147" s="9">
        <v>146</v>
      </c>
      <c r="B147" s="2" t="s">
        <v>299</v>
      </c>
      <c r="C147" s="2" t="s">
        <v>300</v>
      </c>
      <c r="D147" s="2" t="s">
        <v>301</v>
      </c>
      <c r="E147" s="2" t="s">
        <v>302</v>
      </c>
      <c r="F147" s="2" t="s">
        <v>87</v>
      </c>
      <c r="G147" s="2" t="s">
        <v>72</v>
      </c>
      <c r="H147" s="2" t="s">
        <v>219</v>
      </c>
      <c r="I147" s="2"/>
      <c r="J147" s="2" t="s">
        <v>75</v>
      </c>
      <c r="K147" s="2">
        <v>33</v>
      </c>
      <c r="L147" s="2" t="s">
        <v>150</v>
      </c>
      <c r="M147" s="2" t="s">
        <v>393</v>
      </c>
      <c r="N147" s="2" t="s">
        <v>394</v>
      </c>
      <c r="O147" s="2" t="s">
        <v>81</v>
      </c>
      <c r="P147" s="2" t="s">
        <v>82</v>
      </c>
      <c r="Q147" s="2" t="s">
        <v>83</v>
      </c>
      <c r="R147" s="2" t="s">
        <v>225</v>
      </c>
      <c r="S147" s="2" t="s">
        <v>346</v>
      </c>
      <c r="T147" s="2" t="s">
        <v>119</v>
      </c>
      <c r="U147" s="2" t="str">
        <f t="shared" si="22"/>
        <v>DB information</v>
      </c>
      <c r="V147" s="2" t="s">
        <v>340</v>
      </c>
      <c r="W147" s="2" t="s">
        <v>306</v>
      </c>
      <c r="X147" s="2" t="s">
        <v>341</v>
      </c>
      <c r="Y147" s="2" t="s">
        <v>308</v>
      </c>
      <c r="Z147" s="2" t="s">
        <v>342</v>
      </c>
      <c r="AA147" s="2"/>
      <c r="AB147" s="2" t="s">
        <v>343</v>
      </c>
      <c r="AC147" s="2" t="s">
        <v>311</v>
      </c>
      <c r="AD147" s="2"/>
      <c r="AE147" s="2"/>
      <c r="AF147" s="2"/>
      <c r="AG147" s="2"/>
      <c r="AH147" s="2" t="s">
        <v>344</v>
      </c>
      <c r="AI147" s="2" t="s">
        <v>332</v>
      </c>
      <c r="AJ147" s="2" t="s">
        <v>314</v>
      </c>
      <c r="AK147" s="2" t="s">
        <v>345</v>
      </c>
      <c r="AL147" s="2" t="s">
        <v>315</v>
      </c>
      <c r="AM147" s="2"/>
      <c r="AN147" s="2"/>
      <c r="AO147" s="2"/>
      <c r="AP147" s="2"/>
      <c r="AQ147" s="2"/>
      <c r="AR147" s="2"/>
      <c r="AS147" s="2"/>
      <c r="AT147" s="2"/>
      <c r="AU147" s="2"/>
      <c r="AV147" s="2"/>
      <c r="AW147" s="2"/>
      <c r="AX147" s="2"/>
      <c r="AY147" s="2"/>
      <c r="AZ147" s="2"/>
      <c r="BA147" s="2"/>
      <c r="BB147" s="2"/>
      <c r="BC147" s="2"/>
      <c r="BD147" s="2"/>
      <c r="BE147" s="2"/>
      <c r="BF147" s="2"/>
      <c r="BG147" s="2"/>
      <c r="BH147" s="2" t="s">
        <v>316</v>
      </c>
      <c r="BI147" s="2" t="s">
        <v>403</v>
      </c>
      <c r="BJ147" s="2">
        <v>151</v>
      </c>
      <c r="BK147" s="2" t="s">
        <v>201</v>
      </c>
      <c r="BL147" s="2">
        <v>0.68</v>
      </c>
      <c r="BM147" s="2">
        <v>0.06</v>
      </c>
      <c r="BN147" s="2" t="s">
        <v>317</v>
      </c>
      <c r="BO147" s="2"/>
      <c r="BP147" s="2"/>
      <c r="BQ147" s="2"/>
      <c r="BR147" s="2" t="s">
        <v>318</v>
      </c>
      <c r="BS147" s="2" t="s">
        <v>238</v>
      </c>
      <c r="BT147" s="2"/>
      <c r="BU147" s="2"/>
      <c r="BV147" s="2"/>
      <c r="BZ147" s="10">
        <f t="shared" si="23"/>
        <v>0.84615384615384615</v>
      </c>
      <c r="CA147" s="10">
        <f t="shared" si="24"/>
        <v>0.63157894736842102</v>
      </c>
      <c r="CB147" s="9">
        <f t="shared" si="25"/>
        <v>0.5</v>
      </c>
      <c r="CC147" s="9">
        <f t="shared" si="26"/>
        <v>1</v>
      </c>
      <c r="CD147" s="9">
        <f t="shared" si="27"/>
        <v>0</v>
      </c>
      <c r="CE147" s="9">
        <f t="shared" si="28"/>
        <v>0.5</v>
      </c>
      <c r="CF147" s="9">
        <f t="shared" si="29"/>
        <v>0.5</v>
      </c>
      <c r="CG147" s="9">
        <f t="shared" si="30"/>
        <v>0.5</v>
      </c>
      <c r="CH147" s="9">
        <f t="shared" si="31"/>
        <v>2</v>
      </c>
      <c r="CI147" s="9">
        <f t="shared" si="32"/>
        <v>1</v>
      </c>
    </row>
    <row r="148" spans="1:87" ht="96.6" x14ac:dyDescent="0.3">
      <c r="A148" s="9">
        <v>147</v>
      </c>
      <c r="B148" s="2" t="s">
        <v>299</v>
      </c>
      <c r="C148" s="2" t="s">
        <v>300</v>
      </c>
      <c r="D148" s="2" t="s">
        <v>301</v>
      </c>
      <c r="E148" s="2" t="s">
        <v>302</v>
      </c>
      <c r="F148" s="2" t="s">
        <v>87</v>
      </c>
      <c r="G148" s="2" t="s">
        <v>72</v>
      </c>
      <c r="H148" s="2" t="s">
        <v>219</v>
      </c>
      <c r="I148" s="2"/>
      <c r="J148" s="2" t="s">
        <v>95</v>
      </c>
      <c r="K148" s="2">
        <v>1500</v>
      </c>
      <c r="L148" s="2" t="s">
        <v>150</v>
      </c>
      <c r="M148" s="2" t="s">
        <v>404</v>
      </c>
      <c r="N148" s="2" t="s">
        <v>405</v>
      </c>
      <c r="O148" s="2" t="s">
        <v>81</v>
      </c>
      <c r="P148" s="2" t="s">
        <v>82</v>
      </c>
      <c r="Q148" s="2" t="s">
        <v>83</v>
      </c>
      <c r="R148" s="2" t="s">
        <v>225</v>
      </c>
      <c r="S148" s="2" t="s">
        <v>346</v>
      </c>
      <c r="T148" s="2" t="s">
        <v>119</v>
      </c>
      <c r="U148" s="2" t="str">
        <f t="shared" si="22"/>
        <v>DB information</v>
      </c>
      <c r="V148" s="2" t="s">
        <v>340</v>
      </c>
      <c r="W148" s="2" t="s">
        <v>306</v>
      </c>
      <c r="X148" s="2" t="s">
        <v>341</v>
      </c>
      <c r="Y148" s="2" t="s">
        <v>308</v>
      </c>
      <c r="Z148" s="2" t="s">
        <v>342</v>
      </c>
      <c r="AA148" s="2"/>
      <c r="AB148" s="2" t="s">
        <v>343</v>
      </c>
      <c r="AC148" s="2" t="s">
        <v>311</v>
      </c>
      <c r="AD148" s="2"/>
      <c r="AE148" s="2"/>
      <c r="AF148" s="2"/>
      <c r="AG148" s="2"/>
      <c r="AH148" s="2" t="s">
        <v>344</v>
      </c>
      <c r="AI148" s="2" t="s">
        <v>332</v>
      </c>
      <c r="AJ148" s="2" t="s">
        <v>314</v>
      </c>
      <c r="AK148" s="2" t="s">
        <v>345</v>
      </c>
      <c r="AL148" s="2" t="s">
        <v>315</v>
      </c>
      <c r="AM148" s="2"/>
      <c r="AN148" s="2"/>
      <c r="AO148" s="2"/>
      <c r="AP148" s="2"/>
      <c r="AQ148" s="2"/>
      <c r="AR148" s="2"/>
      <c r="AS148" s="2"/>
      <c r="AT148" s="2"/>
      <c r="AU148" s="2"/>
      <c r="AV148" s="2"/>
      <c r="AW148" s="2"/>
      <c r="AX148" s="2"/>
      <c r="AY148" s="2"/>
      <c r="AZ148" s="2"/>
      <c r="BA148" s="2"/>
      <c r="BB148" s="2"/>
      <c r="BC148" s="2"/>
      <c r="BD148" s="2"/>
      <c r="BE148" s="2"/>
      <c r="BF148" s="2"/>
      <c r="BG148" s="2"/>
      <c r="BH148" s="2" t="s">
        <v>316</v>
      </c>
      <c r="BI148" s="2" t="s">
        <v>406</v>
      </c>
      <c r="BJ148" s="2">
        <v>151</v>
      </c>
      <c r="BK148" s="2" t="s">
        <v>201</v>
      </c>
      <c r="BL148" s="2">
        <v>0.74</v>
      </c>
      <c r="BM148" s="2">
        <v>0.06</v>
      </c>
      <c r="BN148" s="2" t="s">
        <v>317</v>
      </c>
      <c r="BO148" s="2"/>
      <c r="BP148" s="2"/>
      <c r="BQ148" s="2"/>
      <c r="BR148" s="2" t="s">
        <v>318</v>
      </c>
      <c r="BS148" s="2" t="s">
        <v>238</v>
      </c>
      <c r="BT148" s="2"/>
      <c r="BU148" s="2"/>
      <c r="BV148" s="2"/>
      <c r="BZ148" s="10">
        <f t="shared" si="23"/>
        <v>0.84615384615384615</v>
      </c>
      <c r="CA148" s="10">
        <f t="shared" si="24"/>
        <v>0.63157894736842102</v>
      </c>
      <c r="CB148" s="9">
        <f t="shared" si="25"/>
        <v>0.5</v>
      </c>
      <c r="CC148" s="9">
        <f t="shared" si="26"/>
        <v>1</v>
      </c>
      <c r="CD148" s="9">
        <f t="shared" si="27"/>
        <v>0</v>
      </c>
      <c r="CE148" s="9">
        <f t="shared" si="28"/>
        <v>0.5</v>
      </c>
      <c r="CF148" s="9">
        <f t="shared" si="29"/>
        <v>0.5</v>
      </c>
      <c r="CG148" s="9">
        <f t="shared" si="30"/>
        <v>0.5</v>
      </c>
      <c r="CH148" s="9">
        <f t="shared" si="31"/>
        <v>2</v>
      </c>
      <c r="CI148" s="9">
        <f t="shared" si="32"/>
        <v>1</v>
      </c>
    </row>
    <row r="149" spans="1:87" ht="96.6" x14ac:dyDescent="0.3">
      <c r="A149" s="9">
        <v>148</v>
      </c>
      <c r="B149" s="2" t="s">
        <v>299</v>
      </c>
      <c r="C149" s="2" t="s">
        <v>300</v>
      </c>
      <c r="D149" s="2" t="s">
        <v>301</v>
      </c>
      <c r="E149" s="2" t="s">
        <v>302</v>
      </c>
      <c r="F149" s="2" t="s">
        <v>87</v>
      </c>
      <c r="G149" s="2" t="s">
        <v>72</v>
      </c>
      <c r="H149" s="2" t="s">
        <v>219</v>
      </c>
      <c r="I149" s="2"/>
      <c r="J149" s="2" t="s">
        <v>75</v>
      </c>
      <c r="K149" s="2">
        <v>10</v>
      </c>
      <c r="L149" s="2" t="s">
        <v>150</v>
      </c>
      <c r="M149" s="2" t="s">
        <v>407</v>
      </c>
      <c r="N149" s="2" t="s">
        <v>408</v>
      </c>
      <c r="O149" s="2" t="s">
        <v>81</v>
      </c>
      <c r="P149" s="2" t="s">
        <v>82</v>
      </c>
      <c r="Q149" s="2" t="s">
        <v>83</v>
      </c>
      <c r="R149" s="2" t="s">
        <v>225</v>
      </c>
      <c r="S149" s="2" t="s">
        <v>226</v>
      </c>
      <c r="T149" s="2" t="s">
        <v>119</v>
      </c>
      <c r="U149" s="2" t="str">
        <f t="shared" si="22"/>
        <v>DB information</v>
      </c>
      <c r="V149" s="2" t="s">
        <v>305</v>
      </c>
      <c r="W149" s="2" t="s">
        <v>306</v>
      </c>
      <c r="X149" s="2" t="s">
        <v>307</v>
      </c>
      <c r="Y149" s="2" t="s">
        <v>308</v>
      </c>
      <c r="Z149" s="2" t="s">
        <v>309</v>
      </c>
      <c r="AA149" s="2"/>
      <c r="AB149" s="2" t="s">
        <v>310</v>
      </c>
      <c r="AC149" s="2" t="s">
        <v>311</v>
      </c>
      <c r="AD149" s="2"/>
      <c r="AE149" s="2"/>
      <c r="AF149" s="2"/>
      <c r="AG149" s="2"/>
      <c r="AH149" s="2" t="s">
        <v>312</v>
      </c>
      <c r="AI149" s="2" t="s">
        <v>313</v>
      </c>
      <c r="AJ149" s="2" t="s">
        <v>314</v>
      </c>
      <c r="AK149" s="2" t="s">
        <v>312</v>
      </c>
      <c r="AL149" s="2" t="s">
        <v>315</v>
      </c>
      <c r="AM149" s="2"/>
      <c r="AN149" s="2"/>
      <c r="AO149" s="2"/>
      <c r="AP149" s="2"/>
      <c r="AQ149" s="2"/>
      <c r="AR149" s="2"/>
      <c r="AS149" s="2"/>
      <c r="AT149" s="2"/>
      <c r="AU149" s="2"/>
      <c r="AV149" s="2"/>
      <c r="AW149" s="2"/>
      <c r="AX149" s="2"/>
      <c r="AY149" s="2"/>
      <c r="AZ149" s="2"/>
      <c r="BA149" s="2"/>
      <c r="BB149" s="2"/>
      <c r="BC149" s="2"/>
      <c r="BD149" s="2"/>
      <c r="BE149" s="2"/>
      <c r="BF149" s="2"/>
      <c r="BG149" s="2"/>
      <c r="BH149" s="2" t="s">
        <v>316</v>
      </c>
      <c r="BI149" s="2" t="s">
        <v>409</v>
      </c>
      <c r="BJ149" s="2">
        <v>68</v>
      </c>
      <c r="BK149" s="2" t="s">
        <v>201</v>
      </c>
      <c r="BL149" s="2">
        <v>0.88</v>
      </c>
      <c r="BM149" s="2">
        <v>0.04</v>
      </c>
      <c r="BN149" s="2" t="s">
        <v>317</v>
      </c>
      <c r="BO149" s="2"/>
      <c r="BP149" s="2"/>
      <c r="BQ149" s="2"/>
      <c r="BR149" s="2" t="s">
        <v>318</v>
      </c>
      <c r="BS149" s="2" t="s">
        <v>238</v>
      </c>
      <c r="BT149" s="2"/>
      <c r="BU149" s="2"/>
      <c r="BV149" s="2"/>
      <c r="BZ149" s="10">
        <f t="shared" si="23"/>
        <v>0.84615384615384615</v>
      </c>
      <c r="CA149" s="10">
        <f t="shared" si="24"/>
        <v>0.63157894736842102</v>
      </c>
      <c r="CB149" s="9">
        <f t="shared" si="25"/>
        <v>0.5</v>
      </c>
      <c r="CC149" s="9">
        <f t="shared" si="26"/>
        <v>1</v>
      </c>
      <c r="CD149" s="9">
        <f t="shared" si="27"/>
        <v>0</v>
      </c>
      <c r="CE149" s="9">
        <f t="shared" si="28"/>
        <v>0.5</v>
      </c>
      <c r="CF149" s="9">
        <f t="shared" si="29"/>
        <v>0.5</v>
      </c>
      <c r="CG149" s="9">
        <f t="shared" si="30"/>
        <v>0.5</v>
      </c>
      <c r="CH149" s="9">
        <f t="shared" si="31"/>
        <v>2</v>
      </c>
      <c r="CI149" s="9">
        <f t="shared" si="32"/>
        <v>1</v>
      </c>
    </row>
    <row r="150" spans="1:87" ht="96.6" x14ac:dyDescent="0.3">
      <c r="A150" s="9">
        <v>149</v>
      </c>
      <c r="B150" s="2" t="s">
        <v>299</v>
      </c>
      <c r="C150" s="2" t="s">
        <v>300</v>
      </c>
      <c r="D150" s="2" t="s">
        <v>301</v>
      </c>
      <c r="E150" s="2" t="s">
        <v>302</v>
      </c>
      <c r="F150" s="2" t="s">
        <v>87</v>
      </c>
      <c r="G150" s="2" t="s">
        <v>72</v>
      </c>
      <c r="H150" s="2" t="s">
        <v>219</v>
      </c>
      <c r="I150" s="2"/>
      <c r="J150" s="2" t="s">
        <v>75</v>
      </c>
      <c r="K150" s="2">
        <v>33</v>
      </c>
      <c r="L150" s="2" t="s">
        <v>150</v>
      </c>
      <c r="M150" s="2" t="s">
        <v>410</v>
      </c>
      <c r="N150" s="2" t="s">
        <v>411</v>
      </c>
      <c r="O150" s="2" t="s">
        <v>81</v>
      </c>
      <c r="P150" s="2" t="s">
        <v>82</v>
      </c>
      <c r="Q150" s="2" t="s">
        <v>83</v>
      </c>
      <c r="R150" s="2" t="s">
        <v>225</v>
      </c>
      <c r="S150" s="2" t="s">
        <v>226</v>
      </c>
      <c r="T150" s="2" t="s">
        <v>119</v>
      </c>
      <c r="U150" s="2" t="str">
        <f t="shared" si="22"/>
        <v>DB information</v>
      </c>
      <c r="V150" s="2" t="s">
        <v>305</v>
      </c>
      <c r="W150" s="2" t="s">
        <v>306</v>
      </c>
      <c r="X150" s="2" t="s">
        <v>307</v>
      </c>
      <c r="Y150" s="2" t="s">
        <v>308</v>
      </c>
      <c r="Z150" s="2" t="s">
        <v>309</v>
      </c>
      <c r="AA150" s="2"/>
      <c r="AB150" s="2" t="s">
        <v>310</v>
      </c>
      <c r="AC150" s="2" t="s">
        <v>311</v>
      </c>
      <c r="AD150" s="2"/>
      <c r="AE150" s="2"/>
      <c r="AF150" s="2"/>
      <c r="AG150" s="2"/>
      <c r="AH150" s="2" t="s">
        <v>312</v>
      </c>
      <c r="AI150" s="2" t="s">
        <v>313</v>
      </c>
      <c r="AJ150" s="2" t="s">
        <v>314</v>
      </c>
      <c r="AK150" s="2" t="s">
        <v>312</v>
      </c>
      <c r="AL150" s="2" t="s">
        <v>315</v>
      </c>
      <c r="AM150" s="2"/>
      <c r="AN150" s="2"/>
      <c r="AO150" s="2"/>
      <c r="AP150" s="2"/>
      <c r="AQ150" s="2"/>
      <c r="AR150" s="2"/>
      <c r="AS150" s="2"/>
      <c r="AT150" s="2"/>
      <c r="AU150" s="2"/>
      <c r="AV150" s="2"/>
      <c r="AW150" s="2"/>
      <c r="AX150" s="2"/>
      <c r="AY150" s="2"/>
      <c r="AZ150" s="2"/>
      <c r="BA150" s="2"/>
      <c r="BB150" s="2"/>
      <c r="BC150" s="2"/>
      <c r="BD150" s="2"/>
      <c r="BE150" s="2"/>
      <c r="BF150" s="2"/>
      <c r="BG150" s="2"/>
      <c r="BH150" s="2" t="s">
        <v>316</v>
      </c>
      <c r="BI150" s="2" t="s">
        <v>412</v>
      </c>
      <c r="BJ150" s="2">
        <v>68</v>
      </c>
      <c r="BK150" s="2" t="s">
        <v>201</v>
      </c>
      <c r="BL150" s="2">
        <v>0.89</v>
      </c>
      <c r="BM150" s="2">
        <v>0.04</v>
      </c>
      <c r="BN150" s="2" t="s">
        <v>317</v>
      </c>
      <c r="BO150" s="2"/>
      <c r="BP150" s="2"/>
      <c r="BQ150" s="2"/>
      <c r="BR150" s="2" t="s">
        <v>318</v>
      </c>
      <c r="BS150" s="2" t="s">
        <v>238</v>
      </c>
      <c r="BT150" s="2"/>
      <c r="BU150" s="2"/>
      <c r="BV150" s="2"/>
      <c r="BZ150" s="10">
        <f t="shared" si="23"/>
        <v>0.84615384615384615</v>
      </c>
      <c r="CA150" s="10">
        <f t="shared" si="24"/>
        <v>0.63157894736842102</v>
      </c>
      <c r="CB150" s="9">
        <f t="shared" si="25"/>
        <v>0.5</v>
      </c>
      <c r="CC150" s="9">
        <f t="shared" si="26"/>
        <v>1</v>
      </c>
      <c r="CD150" s="9">
        <f t="shared" si="27"/>
        <v>0</v>
      </c>
      <c r="CE150" s="9">
        <f t="shared" si="28"/>
        <v>0.5</v>
      </c>
      <c r="CF150" s="9">
        <f t="shared" si="29"/>
        <v>0.5</v>
      </c>
      <c r="CG150" s="9">
        <f t="shared" si="30"/>
        <v>0.5</v>
      </c>
      <c r="CH150" s="9">
        <f t="shared" si="31"/>
        <v>2</v>
      </c>
      <c r="CI150" s="9">
        <f t="shared" si="32"/>
        <v>1</v>
      </c>
    </row>
    <row r="151" spans="1:87" ht="96.6" x14ac:dyDescent="0.3">
      <c r="A151" s="9">
        <v>150</v>
      </c>
      <c r="B151" s="2" t="s">
        <v>299</v>
      </c>
      <c r="C151" s="2" t="s">
        <v>300</v>
      </c>
      <c r="D151" s="2" t="s">
        <v>301</v>
      </c>
      <c r="E151" s="2" t="s">
        <v>302</v>
      </c>
      <c r="F151" s="2" t="s">
        <v>87</v>
      </c>
      <c r="G151" s="2" t="s">
        <v>72</v>
      </c>
      <c r="H151" s="2" t="s">
        <v>219</v>
      </c>
      <c r="I151" s="2"/>
      <c r="J151" s="2" t="s">
        <v>95</v>
      </c>
      <c r="K151" s="2">
        <v>1500</v>
      </c>
      <c r="L151" s="2" t="s">
        <v>150</v>
      </c>
      <c r="M151" s="2" t="s">
        <v>413</v>
      </c>
      <c r="N151" s="2" t="s">
        <v>414</v>
      </c>
      <c r="O151" s="2" t="s">
        <v>81</v>
      </c>
      <c r="P151" s="2" t="s">
        <v>82</v>
      </c>
      <c r="Q151" s="2" t="s">
        <v>83</v>
      </c>
      <c r="R151" s="2" t="s">
        <v>225</v>
      </c>
      <c r="S151" s="2" t="s">
        <v>226</v>
      </c>
      <c r="T151" s="2" t="s">
        <v>119</v>
      </c>
      <c r="U151" s="2" t="str">
        <f t="shared" si="22"/>
        <v>DB information</v>
      </c>
      <c r="V151" s="2" t="s">
        <v>305</v>
      </c>
      <c r="W151" s="2" t="s">
        <v>306</v>
      </c>
      <c r="X151" s="2" t="s">
        <v>307</v>
      </c>
      <c r="Y151" s="2" t="s">
        <v>308</v>
      </c>
      <c r="Z151" s="2" t="s">
        <v>309</v>
      </c>
      <c r="AA151" s="2"/>
      <c r="AB151" s="2" t="s">
        <v>310</v>
      </c>
      <c r="AC151" s="2" t="s">
        <v>311</v>
      </c>
      <c r="AD151" s="2"/>
      <c r="AE151" s="2"/>
      <c r="AF151" s="2"/>
      <c r="AG151" s="2"/>
      <c r="AH151" s="2" t="s">
        <v>312</v>
      </c>
      <c r="AI151" s="2" t="s">
        <v>313</v>
      </c>
      <c r="AJ151" s="2" t="s">
        <v>314</v>
      </c>
      <c r="AK151" s="2" t="s">
        <v>312</v>
      </c>
      <c r="AL151" s="2" t="s">
        <v>315</v>
      </c>
      <c r="AM151" s="2"/>
      <c r="AN151" s="2"/>
      <c r="AO151" s="2"/>
      <c r="AP151" s="2"/>
      <c r="AQ151" s="2"/>
      <c r="AR151" s="2"/>
      <c r="AS151" s="2"/>
      <c r="AT151" s="2"/>
      <c r="AU151" s="2"/>
      <c r="AV151" s="2"/>
      <c r="AW151" s="2"/>
      <c r="AX151" s="2"/>
      <c r="AY151" s="2"/>
      <c r="AZ151" s="2"/>
      <c r="BA151" s="2"/>
      <c r="BB151" s="2"/>
      <c r="BC151" s="2"/>
      <c r="BD151" s="2"/>
      <c r="BE151" s="2"/>
      <c r="BF151" s="2"/>
      <c r="BG151" s="2"/>
      <c r="BH151" s="2" t="s">
        <v>316</v>
      </c>
      <c r="BI151" s="2" t="s">
        <v>415</v>
      </c>
      <c r="BJ151" s="2">
        <v>68</v>
      </c>
      <c r="BK151" s="2" t="s">
        <v>201</v>
      </c>
      <c r="BL151" s="2">
        <v>0.88</v>
      </c>
      <c r="BM151" s="2">
        <v>0.04</v>
      </c>
      <c r="BN151" s="2" t="s">
        <v>317</v>
      </c>
      <c r="BO151" s="2"/>
      <c r="BP151" s="2"/>
      <c r="BQ151" s="2"/>
      <c r="BR151" s="2" t="s">
        <v>318</v>
      </c>
      <c r="BS151" s="2" t="s">
        <v>238</v>
      </c>
      <c r="BT151" s="2"/>
      <c r="BU151" s="2"/>
      <c r="BV151" s="2"/>
      <c r="BZ151" s="10">
        <f t="shared" si="23"/>
        <v>0.84615384615384615</v>
      </c>
      <c r="CA151" s="10">
        <f t="shared" si="24"/>
        <v>0.63157894736842102</v>
      </c>
      <c r="CB151" s="9">
        <f t="shared" si="25"/>
        <v>0.5</v>
      </c>
      <c r="CC151" s="9">
        <f t="shared" si="26"/>
        <v>1</v>
      </c>
      <c r="CD151" s="9">
        <f t="shared" si="27"/>
        <v>0</v>
      </c>
      <c r="CE151" s="9">
        <f t="shared" si="28"/>
        <v>0.5</v>
      </c>
      <c r="CF151" s="9">
        <f t="shared" si="29"/>
        <v>0.5</v>
      </c>
      <c r="CG151" s="9">
        <f t="shared" si="30"/>
        <v>0.5</v>
      </c>
      <c r="CH151" s="9">
        <f t="shared" si="31"/>
        <v>2</v>
      </c>
      <c r="CI151" s="9">
        <f t="shared" si="32"/>
        <v>1</v>
      </c>
    </row>
    <row r="152" spans="1:87" ht="96.6" x14ac:dyDescent="0.3">
      <c r="A152" s="9">
        <v>151</v>
      </c>
      <c r="B152" s="2" t="s">
        <v>299</v>
      </c>
      <c r="C152" s="2" t="s">
        <v>300</v>
      </c>
      <c r="D152" s="2" t="s">
        <v>301</v>
      </c>
      <c r="E152" s="2" t="s">
        <v>302</v>
      </c>
      <c r="F152" s="2" t="s">
        <v>87</v>
      </c>
      <c r="G152" s="2" t="s">
        <v>72</v>
      </c>
      <c r="H152" s="2" t="s">
        <v>219</v>
      </c>
      <c r="I152" s="2"/>
      <c r="J152" s="2" t="s">
        <v>75</v>
      </c>
      <c r="K152" s="2">
        <v>10</v>
      </c>
      <c r="L152" s="2" t="s">
        <v>150</v>
      </c>
      <c r="M152" s="2" t="s">
        <v>416</v>
      </c>
      <c r="N152" s="2" t="s">
        <v>417</v>
      </c>
      <c r="O152" s="2" t="s">
        <v>81</v>
      </c>
      <c r="P152" s="2" t="s">
        <v>82</v>
      </c>
      <c r="Q152" s="2" t="s">
        <v>83</v>
      </c>
      <c r="R152" s="2" t="s">
        <v>225</v>
      </c>
      <c r="S152" s="2" t="s">
        <v>246</v>
      </c>
      <c r="T152" s="2" t="s">
        <v>119</v>
      </c>
      <c r="U152" s="2" t="str">
        <f t="shared" si="22"/>
        <v>DB information</v>
      </c>
      <c r="V152" s="2" t="s">
        <v>324</v>
      </c>
      <c r="W152" s="2" t="s">
        <v>325</v>
      </c>
      <c r="X152" s="2" t="s">
        <v>326</v>
      </c>
      <c r="Y152" s="2" t="s">
        <v>327</v>
      </c>
      <c r="Z152" s="2" t="s">
        <v>328</v>
      </c>
      <c r="AA152" s="2"/>
      <c r="AB152" s="2" t="s">
        <v>329</v>
      </c>
      <c r="AC152" s="2" t="s">
        <v>330</v>
      </c>
      <c r="AD152" s="2"/>
      <c r="AE152" s="2"/>
      <c r="AF152" s="2"/>
      <c r="AG152" s="2"/>
      <c r="AH152" s="2" t="s">
        <v>331</v>
      </c>
      <c r="AI152" s="2" t="s">
        <v>332</v>
      </c>
      <c r="AJ152" s="2" t="s">
        <v>333</v>
      </c>
      <c r="AK152" s="2" t="s">
        <v>334</v>
      </c>
      <c r="AL152" s="2" t="s">
        <v>335</v>
      </c>
      <c r="AM152" s="2"/>
      <c r="AN152" s="2"/>
      <c r="AO152" s="2"/>
      <c r="AP152" s="2"/>
      <c r="AQ152" s="2"/>
      <c r="AR152" s="2"/>
      <c r="AS152" s="2"/>
      <c r="AT152" s="2"/>
      <c r="AU152" s="2"/>
      <c r="AV152" s="2"/>
      <c r="AW152" s="2"/>
      <c r="AX152" s="2"/>
      <c r="AY152" s="2"/>
      <c r="AZ152" s="2"/>
      <c r="BA152" s="2"/>
      <c r="BB152" s="2"/>
      <c r="BC152" s="2"/>
      <c r="BD152" s="2"/>
      <c r="BE152" s="2"/>
      <c r="BF152" s="2"/>
      <c r="BG152" s="2"/>
      <c r="BH152" s="2" t="s">
        <v>316</v>
      </c>
      <c r="BI152" s="2" t="s">
        <v>418</v>
      </c>
      <c r="BJ152" s="2">
        <v>83</v>
      </c>
      <c r="BK152" s="2" t="s">
        <v>201</v>
      </c>
      <c r="BL152" s="2">
        <v>0.84</v>
      </c>
      <c r="BM152" s="2">
        <v>0.04</v>
      </c>
      <c r="BN152" s="2" t="s">
        <v>317</v>
      </c>
      <c r="BO152" s="2"/>
      <c r="BP152" s="2"/>
      <c r="BQ152" s="2"/>
      <c r="BR152" s="2" t="s">
        <v>318</v>
      </c>
      <c r="BS152" s="2" t="s">
        <v>238</v>
      </c>
      <c r="BT152" s="2"/>
      <c r="BU152" s="2"/>
      <c r="BV152" s="2"/>
      <c r="BZ152" s="10">
        <f t="shared" si="23"/>
        <v>0.84615384615384615</v>
      </c>
      <c r="CA152" s="10">
        <f t="shared" si="24"/>
        <v>0.63157894736842102</v>
      </c>
      <c r="CB152" s="9">
        <f t="shared" si="25"/>
        <v>0.5</v>
      </c>
      <c r="CC152" s="9">
        <f t="shared" si="26"/>
        <v>1</v>
      </c>
      <c r="CD152" s="9">
        <f t="shared" si="27"/>
        <v>0</v>
      </c>
      <c r="CE152" s="9">
        <f t="shared" si="28"/>
        <v>0.5</v>
      </c>
      <c r="CF152" s="9">
        <f t="shared" si="29"/>
        <v>0.5</v>
      </c>
      <c r="CG152" s="9">
        <f t="shared" si="30"/>
        <v>0.5</v>
      </c>
      <c r="CH152" s="9">
        <f t="shared" si="31"/>
        <v>2</v>
      </c>
      <c r="CI152" s="9">
        <f t="shared" si="32"/>
        <v>1</v>
      </c>
    </row>
    <row r="153" spans="1:87" ht="96.6" x14ac:dyDescent="0.3">
      <c r="A153" s="9">
        <v>152</v>
      </c>
      <c r="B153" s="2" t="s">
        <v>299</v>
      </c>
      <c r="C153" s="2" t="s">
        <v>300</v>
      </c>
      <c r="D153" s="2" t="s">
        <v>301</v>
      </c>
      <c r="E153" s="2" t="s">
        <v>302</v>
      </c>
      <c r="F153" s="2" t="s">
        <v>87</v>
      </c>
      <c r="G153" s="2" t="s">
        <v>72</v>
      </c>
      <c r="H153" s="2" t="s">
        <v>219</v>
      </c>
      <c r="I153" s="2"/>
      <c r="J153" s="2" t="s">
        <v>75</v>
      </c>
      <c r="K153" s="2">
        <v>33</v>
      </c>
      <c r="L153" s="2" t="s">
        <v>150</v>
      </c>
      <c r="M153" s="2" t="s">
        <v>419</v>
      </c>
      <c r="N153" s="2" t="s">
        <v>420</v>
      </c>
      <c r="O153" s="2" t="s">
        <v>81</v>
      </c>
      <c r="P153" s="2" t="s">
        <v>82</v>
      </c>
      <c r="Q153" s="2" t="s">
        <v>83</v>
      </c>
      <c r="R153" s="2" t="s">
        <v>225</v>
      </c>
      <c r="S153" s="2" t="s">
        <v>246</v>
      </c>
      <c r="T153" s="2" t="s">
        <v>119</v>
      </c>
      <c r="U153" s="2" t="str">
        <f t="shared" si="22"/>
        <v>DB information</v>
      </c>
      <c r="V153" s="2" t="s">
        <v>324</v>
      </c>
      <c r="W153" s="2" t="s">
        <v>325</v>
      </c>
      <c r="X153" s="2" t="s">
        <v>326</v>
      </c>
      <c r="Y153" s="2" t="s">
        <v>327</v>
      </c>
      <c r="Z153" s="2" t="s">
        <v>328</v>
      </c>
      <c r="AA153" s="2"/>
      <c r="AB153" s="2" t="s">
        <v>329</v>
      </c>
      <c r="AC153" s="2" t="s">
        <v>330</v>
      </c>
      <c r="AD153" s="2"/>
      <c r="AE153" s="2"/>
      <c r="AF153" s="2"/>
      <c r="AG153" s="2"/>
      <c r="AH153" s="2" t="s">
        <v>331</v>
      </c>
      <c r="AI153" s="2" t="s">
        <v>332</v>
      </c>
      <c r="AJ153" s="2" t="s">
        <v>333</v>
      </c>
      <c r="AK153" s="2" t="s">
        <v>334</v>
      </c>
      <c r="AL153" s="2" t="s">
        <v>335</v>
      </c>
      <c r="AM153" s="2"/>
      <c r="AN153" s="2"/>
      <c r="AO153" s="2"/>
      <c r="AP153" s="2"/>
      <c r="AQ153" s="2"/>
      <c r="AR153" s="2"/>
      <c r="AS153" s="2"/>
      <c r="AT153" s="2"/>
      <c r="AU153" s="2"/>
      <c r="AV153" s="2"/>
      <c r="AW153" s="2"/>
      <c r="AX153" s="2"/>
      <c r="AY153" s="2"/>
      <c r="AZ153" s="2"/>
      <c r="BA153" s="2"/>
      <c r="BB153" s="2"/>
      <c r="BC153" s="2"/>
      <c r="BD153" s="2"/>
      <c r="BE153" s="2"/>
      <c r="BF153" s="2"/>
      <c r="BG153" s="2"/>
      <c r="BH153" s="2" t="s">
        <v>316</v>
      </c>
      <c r="BI153" s="2" t="s">
        <v>421</v>
      </c>
      <c r="BJ153" s="2">
        <v>83</v>
      </c>
      <c r="BK153" s="2" t="s">
        <v>201</v>
      </c>
      <c r="BL153" s="2">
        <v>0.84</v>
      </c>
      <c r="BM153" s="2">
        <v>0.04</v>
      </c>
      <c r="BN153" s="2" t="s">
        <v>317</v>
      </c>
      <c r="BO153" s="2"/>
      <c r="BP153" s="2"/>
      <c r="BQ153" s="2"/>
      <c r="BR153" s="2" t="s">
        <v>318</v>
      </c>
      <c r="BS153" s="2" t="s">
        <v>238</v>
      </c>
      <c r="BT153" s="2"/>
      <c r="BU153" s="2"/>
      <c r="BV153" s="2"/>
      <c r="BZ153" s="10">
        <f t="shared" si="23"/>
        <v>0.84615384615384615</v>
      </c>
      <c r="CA153" s="10">
        <f t="shared" si="24"/>
        <v>0.63157894736842102</v>
      </c>
      <c r="CB153" s="9">
        <f t="shared" si="25"/>
        <v>0.5</v>
      </c>
      <c r="CC153" s="9">
        <f t="shared" si="26"/>
        <v>1</v>
      </c>
      <c r="CD153" s="9">
        <f t="shared" si="27"/>
        <v>0</v>
      </c>
      <c r="CE153" s="9">
        <f t="shared" si="28"/>
        <v>0.5</v>
      </c>
      <c r="CF153" s="9">
        <f t="shared" si="29"/>
        <v>0.5</v>
      </c>
      <c r="CG153" s="9">
        <f t="shared" si="30"/>
        <v>0.5</v>
      </c>
      <c r="CH153" s="9">
        <f t="shared" si="31"/>
        <v>2</v>
      </c>
      <c r="CI153" s="9">
        <f t="shared" si="32"/>
        <v>1</v>
      </c>
    </row>
    <row r="154" spans="1:87" ht="96.6" x14ac:dyDescent="0.3">
      <c r="A154" s="9">
        <v>153</v>
      </c>
      <c r="B154" s="2" t="s">
        <v>299</v>
      </c>
      <c r="C154" s="2" t="s">
        <v>300</v>
      </c>
      <c r="D154" s="2" t="s">
        <v>301</v>
      </c>
      <c r="E154" s="2" t="s">
        <v>302</v>
      </c>
      <c r="F154" s="2" t="s">
        <v>87</v>
      </c>
      <c r="G154" s="2" t="s">
        <v>72</v>
      </c>
      <c r="H154" s="2" t="s">
        <v>219</v>
      </c>
      <c r="I154" s="2"/>
      <c r="J154" s="2" t="s">
        <v>95</v>
      </c>
      <c r="K154" s="2">
        <v>1500</v>
      </c>
      <c r="L154" s="2" t="s">
        <v>150</v>
      </c>
      <c r="M154" s="2" t="s">
        <v>88</v>
      </c>
      <c r="N154" s="2" t="s">
        <v>321</v>
      </c>
      <c r="O154" s="2" t="s">
        <v>81</v>
      </c>
      <c r="P154" s="2" t="s">
        <v>82</v>
      </c>
      <c r="Q154" s="2" t="s">
        <v>83</v>
      </c>
      <c r="R154" s="2" t="s">
        <v>225</v>
      </c>
      <c r="S154" s="2" t="s">
        <v>246</v>
      </c>
      <c r="T154" s="2" t="s">
        <v>119</v>
      </c>
      <c r="U154" s="2" t="str">
        <f t="shared" si="22"/>
        <v>DB information</v>
      </c>
      <c r="V154" s="2" t="s">
        <v>324</v>
      </c>
      <c r="W154" s="2" t="s">
        <v>325</v>
      </c>
      <c r="X154" s="2" t="s">
        <v>326</v>
      </c>
      <c r="Y154" s="2" t="s">
        <v>327</v>
      </c>
      <c r="Z154" s="2" t="s">
        <v>328</v>
      </c>
      <c r="AA154" s="2"/>
      <c r="AB154" s="2" t="s">
        <v>329</v>
      </c>
      <c r="AC154" s="2" t="s">
        <v>330</v>
      </c>
      <c r="AD154" s="2"/>
      <c r="AE154" s="2"/>
      <c r="AF154" s="2"/>
      <c r="AG154" s="2"/>
      <c r="AH154" s="2" t="s">
        <v>331</v>
      </c>
      <c r="AI154" s="2" t="s">
        <v>332</v>
      </c>
      <c r="AJ154" s="2" t="s">
        <v>333</v>
      </c>
      <c r="AK154" s="2" t="s">
        <v>334</v>
      </c>
      <c r="AL154" s="2" t="s">
        <v>335</v>
      </c>
      <c r="AM154" s="2"/>
      <c r="AN154" s="2"/>
      <c r="AO154" s="2"/>
      <c r="AP154" s="2"/>
      <c r="AQ154" s="2"/>
      <c r="AR154" s="2"/>
      <c r="AS154" s="2"/>
      <c r="AT154" s="2"/>
      <c r="AU154" s="2"/>
      <c r="AV154" s="2"/>
      <c r="AW154" s="2"/>
      <c r="AX154" s="2"/>
      <c r="AY154" s="2"/>
      <c r="AZ154" s="2"/>
      <c r="BA154" s="2"/>
      <c r="BB154" s="2"/>
      <c r="BC154" s="2"/>
      <c r="BD154" s="2"/>
      <c r="BE154" s="2"/>
      <c r="BF154" s="2"/>
      <c r="BG154" s="2"/>
      <c r="BH154" s="2" t="s">
        <v>316</v>
      </c>
      <c r="BI154" s="2" t="s">
        <v>422</v>
      </c>
      <c r="BJ154" s="2">
        <v>83</v>
      </c>
      <c r="BK154" s="2" t="s">
        <v>201</v>
      </c>
      <c r="BL154" s="2">
        <v>0.83</v>
      </c>
      <c r="BM154" s="2">
        <v>0.04</v>
      </c>
      <c r="BN154" s="2" t="s">
        <v>317</v>
      </c>
      <c r="BO154" s="2"/>
      <c r="BP154" s="2"/>
      <c r="BQ154" s="2"/>
      <c r="BR154" s="2" t="s">
        <v>318</v>
      </c>
      <c r="BS154" s="2" t="s">
        <v>238</v>
      </c>
      <c r="BT154" s="2"/>
      <c r="BU154" s="2"/>
      <c r="BV154" s="2"/>
      <c r="BZ154" s="10">
        <f t="shared" si="23"/>
        <v>0.84615384615384615</v>
      </c>
      <c r="CA154" s="10">
        <f t="shared" si="24"/>
        <v>0.63157894736842102</v>
      </c>
      <c r="CB154" s="9">
        <f t="shared" si="25"/>
        <v>0.5</v>
      </c>
      <c r="CC154" s="9">
        <f t="shared" si="26"/>
        <v>1</v>
      </c>
      <c r="CD154" s="9">
        <f t="shared" si="27"/>
        <v>0</v>
      </c>
      <c r="CE154" s="9">
        <f t="shared" si="28"/>
        <v>0.5</v>
      </c>
      <c r="CF154" s="9">
        <f t="shared" si="29"/>
        <v>0.5</v>
      </c>
      <c r="CG154" s="9">
        <f t="shared" si="30"/>
        <v>0.5</v>
      </c>
      <c r="CH154" s="9">
        <f t="shared" si="31"/>
        <v>2</v>
      </c>
      <c r="CI154" s="9">
        <f t="shared" si="32"/>
        <v>1</v>
      </c>
    </row>
    <row r="155" spans="1:87" ht="96.6" x14ac:dyDescent="0.3">
      <c r="A155" s="9">
        <v>154</v>
      </c>
      <c r="B155" s="2" t="s">
        <v>299</v>
      </c>
      <c r="C155" s="2" t="s">
        <v>300</v>
      </c>
      <c r="D155" s="2" t="s">
        <v>301</v>
      </c>
      <c r="E155" s="2" t="s">
        <v>302</v>
      </c>
      <c r="F155" s="2" t="s">
        <v>87</v>
      </c>
      <c r="G155" s="2" t="s">
        <v>72</v>
      </c>
      <c r="H155" s="2" t="s">
        <v>219</v>
      </c>
      <c r="I155" s="2"/>
      <c r="J155" s="2" t="s">
        <v>75</v>
      </c>
      <c r="K155" s="2">
        <v>10</v>
      </c>
      <c r="L155" s="2" t="s">
        <v>150</v>
      </c>
      <c r="M155" s="2" t="s">
        <v>423</v>
      </c>
      <c r="N155" s="2" t="s">
        <v>424</v>
      </c>
      <c r="O155" s="2" t="s">
        <v>81</v>
      </c>
      <c r="P155" s="2" t="s">
        <v>82</v>
      </c>
      <c r="Q155" s="2" t="s">
        <v>83</v>
      </c>
      <c r="R155" s="2" t="s">
        <v>225</v>
      </c>
      <c r="S155" s="2" t="s">
        <v>346</v>
      </c>
      <c r="T155" s="2" t="s">
        <v>119</v>
      </c>
      <c r="U155" s="2" t="str">
        <f t="shared" si="22"/>
        <v>DB information</v>
      </c>
      <c r="V155" s="2" t="s">
        <v>340</v>
      </c>
      <c r="W155" s="2" t="s">
        <v>306</v>
      </c>
      <c r="X155" s="2" t="s">
        <v>341</v>
      </c>
      <c r="Y155" s="2" t="s">
        <v>308</v>
      </c>
      <c r="Z155" s="2" t="s">
        <v>342</v>
      </c>
      <c r="AA155" s="2"/>
      <c r="AB155" s="2" t="s">
        <v>343</v>
      </c>
      <c r="AC155" s="2" t="s">
        <v>311</v>
      </c>
      <c r="AD155" s="2"/>
      <c r="AE155" s="2"/>
      <c r="AF155" s="2"/>
      <c r="AG155" s="2"/>
      <c r="AH155" s="2" t="s">
        <v>344</v>
      </c>
      <c r="AI155" s="2" t="s">
        <v>332</v>
      </c>
      <c r="AJ155" s="2" t="s">
        <v>314</v>
      </c>
      <c r="AK155" s="2" t="s">
        <v>345</v>
      </c>
      <c r="AL155" s="2" t="s">
        <v>315</v>
      </c>
      <c r="AM155" s="2"/>
      <c r="AN155" s="2"/>
      <c r="AO155" s="2"/>
      <c r="AP155" s="2"/>
      <c r="AQ155" s="2"/>
      <c r="AR155" s="2"/>
      <c r="AS155" s="2"/>
      <c r="AT155" s="2"/>
      <c r="AU155" s="2"/>
      <c r="AV155" s="2"/>
      <c r="AW155" s="2"/>
      <c r="AX155" s="2"/>
      <c r="AY155" s="2"/>
      <c r="AZ155" s="2"/>
      <c r="BA155" s="2"/>
      <c r="BB155" s="2"/>
      <c r="BC155" s="2"/>
      <c r="BD155" s="2"/>
      <c r="BE155" s="2"/>
      <c r="BF155" s="2"/>
      <c r="BG155" s="2"/>
      <c r="BH155" s="2" t="s">
        <v>316</v>
      </c>
      <c r="BI155" s="2" t="s">
        <v>425</v>
      </c>
      <c r="BJ155" s="2">
        <v>151</v>
      </c>
      <c r="BK155" s="2" t="s">
        <v>201</v>
      </c>
      <c r="BL155" s="2">
        <v>0.82</v>
      </c>
      <c r="BM155" s="2">
        <v>0.05</v>
      </c>
      <c r="BN155" s="2" t="s">
        <v>317</v>
      </c>
      <c r="BO155" s="2"/>
      <c r="BP155" s="2"/>
      <c r="BQ155" s="2"/>
      <c r="BR155" s="2" t="s">
        <v>318</v>
      </c>
      <c r="BS155" s="2" t="s">
        <v>238</v>
      </c>
      <c r="BT155" s="2"/>
      <c r="BU155" s="2"/>
      <c r="BV155" s="2"/>
      <c r="BZ155" s="10">
        <f t="shared" si="23"/>
        <v>0.84615384615384615</v>
      </c>
      <c r="CA155" s="10">
        <f t="shared" si="24"/>
        <v>0.63157894736842102</v>
      </c>
      <c r="CB155" s="9">
        <f t="shared" si="25"/>
        <v>0.5</v>
      </c>
      <c r="CC155" s="9">
        <f t="shared" si="26"/>
        <v>1</v>
      </c>
      <c r="CD155" s="9">
        <f t="shared" si="27"/>
        <v>0</v>
      </c>
      <c r="CE155" s="9">
        <f t="shared" si="28"/>
        <v>0.5</v>
      </c>
      <c r="CF155" s="9">
        <f t="shared" si="29"/>
        <v>0.5</v>
      </c>
      <c r="CG155" s="9">
        <f t="shared" si="30"/>
        <v>0.5</v>
      </c>
      <c r="CH155" s="9">
        <f t="shared" si="31"/>
        <v>2</v>
      </c>
      <c r="CI155" s="9">
        <f t="shared" si="32"/>
        <v>1</v>
      </c>
    </row>
    <row r="156" spans="1:87" ht="96.6" x14ac:dyDescent="0.3">
      <c r="A156" s="9">
        <v>155</v>
      </c>
      <c r="B156" s="2" t="s">
        <v>299</v>
      </c>
      <c r="C156" s="2" t="s">
        <v>300</v>
      </c>
      <c r="D156" s="2" t="s">
        <v>301</v>
      </c>
      <c r="E156" s="2" t="s">
        <v>302</v>
      </c>
      <c r="F156" s="2" t="s">
        <v>87</v>
      </c>
      <c r="G156" s="2" t="s">
        <v>72</v>
      </c>
      <c r="H156" s="2" t="s">
        <v>219</v>
      </c>
      <c r="I156" s="2"/>
      <c r="J156" s="2" t="s">
        <v>75</v>
      </c>
      <c r="K156" s="2">
        <v>33</v>
      </c>
      <c r="L156" s="2" t="s">
        <v>150</v>
      </c>
      <c r="M156" s="2" t="s">
        <v>426</v>
      </c>
      <c r="N156" s="2" t="s">
        <v>427</v>
      </c>
      <c r="O156" s="2" t="s">
        <v>81</v>
      </c>
      <c r="P156" s="2" t="s">
        <v>82</v>
      </c>
      <c r="Q156" s="2" t="s">
        <v>83</v>
      </c>
      <c r="R156" s="2" t="s">
        <v>225</v>
      </c>
      <c r="S156" s="2" t="s">
        <v>346</v>
      </c>
      <c r="T156" s="2" t="s">
        <v>119</v>
      </c>
      <c r="U156" s="2" t="str">
        <f t="shared" si="22"/>
        <v>DB information</v>
      </c>
      <c r="V156" s="2" t="s">
        <v>340</v>
      </c>
      <c r="W156" s="2" t="s">
        <v>306</v>
      </c>
      <c r="X156" s="2" t="s">
        <v>341</v>
      </c>
      <c r="Y156" s="2" t="s">
        <v>308</v>
      </c>
      <c r="Z156" s="2" t="s">
        <v>342</v>
      </c>
      <c r="AA156" s="2"/>
      <c r="AB156" s="2" t="s">
        <v>343</v>
      </c>
      <c r="AC156" s="2" t="s">
        <v>311</v>
      </c>
      <c r="AD156" s="2"/>
      <c r="AE156" s="2"/>
      <c r="AF156" s="2"/>
      <c r="AG156" s="2"/>
      <c r="AH156" s="2" t="s">
        <v>344</v>
      </c>
      <c r="AI156" s="2" t="s">
        <v>332</v>
      </c>
      <c r="AJ156" s="2" t="s">
        <v>314</v>
      </c>
      <c r="AK156" s="2" t="s">
        <v>345</v>
      </c>
      <c r="AL156" s="2" t="s">
        <v>315</v>
      </c>
      <c r="AM156" s="2"/>
      <c r="AN156" s="2"/>
      <c r="AO156" s="2"/>
      <c r="AP156" s="2"/>
      <c r="AQ156" s="2"/>
      <c r="AR156" s="2"/>
      <c r="AS156" s="2"/>
      <c r="AT156" s="2"/>
      <c r="AU156" s="2"/>
      <c r="AV156" s="2"/>
      <c r="AW156" s="2"/>
      <c r="AX156" s="2"/>
      <c r="AY156" s="2"/>
      <c r="AZ156" s="2"/>
      <c r="BA156" s="2"/>
      <c r="BB156" s="2"/>
      <c r="BC156" s="2"/>
      <c r="BD156" s="2"/>
      <c r="BE156" s="2"/>
      <c r="BF156" s="2"/>
      <c r="BG156" s="2"/>
      <c r="BH156" s="2" t="s">
        <v>316</v>
      </c>
      <c r="BI156" s="2" t="s">
        <v>428</v>
      </c>
      <c r="BJ156" s="2">
        <v>151</v>
      </c>
      <c r="BK156" s="2" t="s">
        <v>201</v>
      </c>
      <c r="BL156" s="2">
        <v>0.84</v>
      </c>
      <c r="BM156" s="2">
        <v>0.05</v>
      </c>
      <c r="BN156" s="2" t="s">
        <v>317</v>
      </c>
      <c r="BO156" s="2"/>
      <c r="BP156" s="2"/>
      <c r="BQ156" s="2"/>
      <c r="BR156" s="2" t="s">
        <v>318</v>
      </c>
      <c r="BS156" s="2" t="s">
        <v>238</v>
      </c>
      <c r="BT156" s="2"/>
      <c r="BU156" s="2"/>
      <c r="BV156" s="2"/>
      <c r="BZ156" s="10">
        <f t="shared" si="23"/>
        <v>0.84615384615384615</v>
      </c>
      <c r="CA156" s="10">
        <f t="shared" si="24"/>
        <v>0.63157894736842102</v>
      </c>
      <c r="CB156" s="9">
        <f t="shared" si="25"/>
        <v>0.5</v>
      </c>
      <c r="CC156" s="9">
        <f t="shared" si="26"/>
        <v>1</v>
      </c>
      <c r="CD156" s="9">
        <f t="shared" si="27"/>
        <v>0</v>
      </c>
      <c r="CE156" s="9">
        <f t="shared" si="28"/>
        <v>0.5</v>
      </c>
      <c r="CF156" s="9">
        <f t="shared" si="29"/>
        <v>0.5</v>
      </c>
      <c r="CG156" s="9">
        <f t="shared" si="30"/>
        <v>0.5</v>
      </c>
      <c r="CH156" s="9">
        <f t="shared" si="31"/>
        <v>2</v>
      </c>
      <c r="CI156" s="9">
        <f t="shared" si="32"/>
        <v>1</v>
      </c>
    </row>
    <row r="157" spans="1:87" ht="96.6" x14ac:dyDescent="0.3">
      <c r="A157" s="9">
        <v>156</v>
      </c>
      <c r="B157" s="2" t="s">
        <v>299</v>
      </c>
      <c r="C157" s="2" t="s">
        <v>300</v>
      </c>
      <c r="D157" s="2" t="s">
        <v>301</v>
      </c>
      <c r="E157" s="2" t="s">
        <v>302</v>
      </c>
      <c r="F157" s="2" t="s">
        <v>87</v>
      </c>
      <c r="G157" s="2" t="s">
        <v>72</v>
      </c>
      <c r="H157" s="2" t="s">
        <v>219</v>
      </c>
      <c r="I157" s="2"/>
      <c r="J157" s="2" t="s">
        <v>95</v>
      </c>
      <c r="K157" s="2">
        <v>1500</v>
      </c>
      <c r="L157" s="2" t="s">
        <v>150</v>
      </c>
      <c r="M157" s="2" t="s">
        <v>413</v>
      </c>
      <c r="N157" s="2" t="s">
        <v>414</v>
      </c>
      <c r="O157" s="2" t="s">
        <v>81</v>
      </c>
      <c r="P157" s="2" t="s">
        <v>82</v>
      </c>
      <c r="Q157" s="2" t="s">
        <v>83</v>
      </c>
      <c r="R157" s="2" t="s">
        <v>225</v>
      </c>
      <c r="S157" s="2" t="s">
        <v>346</v>
      </c>
      <c r="T157" s="2" t="s">
        <v>119</v>
      </c>
      <c r="U157" s="2" t="str">
        <f t="shared" si="22"/>
        <v>DB information</v>
      </c>
      <c r="V157" s="2" t="s">
        <v>340</v>
      </c>
      <c r="W157" s="2" t="s">
        <v>306</v>
      </c>
      <c r="X157" s="2" t="s">
        <v>341</v>
      </c>
      <c r="Y157" s="2" t="s">
        <v>308</v>
      </c>
      <c r="Z157" s="2" t="s">
        <v>342</v>
      </c>
      <c r="AA157" s="2"/>
      <c r="AB157" s="2" t="s">
        <v>343</v>
      </c>
      <c r="AC157" s="2" t="s">
        <v>311</v>
      </c>
      <c r="AD157" s="2"/>
      <c r="AE157" s="2"/>
      <c r="AF157" s="2"/>
      <c r="AG157" s="2"/>
      <c r="AH157" s="2" t="s">
        <v>344</v>
      </c>
      <c r="AI157" s="2" t="s">
        <v>332</v>
      </c>
      <c r="AJ157" s="2" t="s">
        <v>314</v>
      </c>
      <c r="AK157" s="2" t="s">
        <v>345</v>
      </c>
      <c r="AL157" s="2" t="s">
        <v>315</v>
      </c>
      <c r="AM157" s="2"/>
      <c r="AN157" s="2"/>
      <c r="AO157" s="2"/>
      <c r="AP157" s="2"/>
      <c r="AQ157" s="2"/>
      <c r="AR157" s="2"/>
      <c r="AS157" s="2"/>
      <c r="AT157" s="2"/>
      <c r="AU157" s="2"/>
      <c r="AV157" s="2"/>
      <c r="AW157" s="2"/>
      <c r="AX157" s="2"/>
      <c r="AY157" s="2"/>
      <c r="AZ157" s="2"/>
      <c r="BA157" s="2"/>
      <c r="BB157" s="2"/>
      <c r="BC157" s="2"/>
      <c r="BD157" s="2"/>
      <c r="BE157" s="2"/>
      <c r="BF157" s="2"/>
      <c r="BG157" s="2"/>
      <c r="BH157" s="2" t="s">
        <v>316</v>
      </c>
      <c r="BI157" s="2" t="s">
        <v>429</v>
      </c>
      <c r="BJ157" s="2">
        <v>151</v>
      </c>
      <c r="BK157" s="2" t="s">
        <v>201</v>
      </c>
      <c r="BL157" s="2">
        <v>0.85</v>
      </c>
      <c r="BM157" s="2">
        <v>0.04</v>
      </c>
      <c r="BN157" s="2" t="s">
        <v>317</v>
      </c>
      <c r="BO157" s="2"/>
      <c r="BP157" s="2"/>
      <c r="BQ157" s="2"/>
      <c r="BR157" s="2" t="s">
        <v>318</v>
      </c>
      <c r="BS157" s="2" t="s">
        <v>238</v>
      </c>
      <c r="BT157" s="2"/>
      <c r="BU157" s="2"/>
      <c r="BV157" s="2"/>
      <c r="BZ157" s="10">
        <f t="shared" si="23"/>
        <v>0.84615384615384615</v>
      </c>
      <c r="CA157" s="10">
        <f t="shared" si="24"/>
        <v>0.63157894736842102</v>
      </c>
      <c r="CB157" s="9">
        <f t="shared" si="25"/>
        <v>0.5</v>
      </c>
      <c r="CC157" s="9">
        <f t="shared" si="26"/>
        <v>1</v>
      </c>
      <c r="CD157" s="9">
        <f t="shared" si="27"/>
        <v>0</v>
      </c>
      <c r="CE157" s="9">
        <f t="shared" si="28"/>
        <v>0.5</v>
      </c>
      <c r="CF157" s="9">
        <f t="shared" si="29"/>
        <v>0.5</v>
      </c>
      <c r="CG157" s="9">
        <f t="shared" si="30"/>
        <v>0.5</v>
      </c>
      <c r="CH157" s="9">
        <f t="shared" si="31"/>
        <v>2</v>
      </c>
      <c r="CI157" s="9">
        <f t="shared" si="32"/>
        <v>1</v>
      </c>
    </row>
    <row r="158" spans="1:87" ht="96.6" x14ac:dyDescent="0.3">
      <c r="A158" s="9">
        <v>157</v>
      </c>
      <c r="B158" s="2" t="s">
        <v>299</v>
      </c>
      <c r="C158" s="2" t="s">
        <v>300</v>
      </c>
      <c r="D158" s="2" t="s">
        <v>301</v>
      </c>
      <c r="E158" s="2" t="s">
        <v>302</v>
      </c>
      <c r="F158" s="2" t="s">
        <v>87</v>
      </c>
      <c r="G158" s="2" t="s">
        <v>72</v>
      </c>
      <c r="H158" s="2" t="s">
        <v>219</v>
      </c>
      <c r="I158" s="2"/>
      <c r="J158" s="2" t="s">
        <v>75</v>
      </c>
      <c r="K158" s="2">
        <v>10</v>
      </c>
      <c r="L158" s="2" t="s">
        <v>150</v>
      </c>
      <c r="M158" s="2" t="s">
        <v>430</v>
      </c>
      <c r="N158" s="2" t="s">
        <v>431</v>
      </c>
      <c r="O158" s="2" t="s">
        <v>81</v>
      </c>
      <c r="P158" s="2" t="s">
        <v>82</v>
      </c>
      <c r="Q158" s="2" t="s">
        <v>83</v>
      </c>
      <c r="R158" s="2" t="s">
        <v>225</v>
      </c>
      <c r="S158" s="2" t="s">
        <v>226</v>
      </c>
      <c r="T158" s="2" t="s">
        <v>119</v>
      </c>
      <c r="U158" s="2" t="str">
        <f t="shared" si="22"/>
        <v>DB information</v>
      </c>
      <c r="V158" s="2" t="s">
        <v>305</v>
      </c>
      <c r="W158" s="2" t="s">
        <v>306</v>
      </c>
      <c r="X158" s="2" t="s">
        <v>307</v>
      </c>
      <c r="Y158" s="2" t="s">
        <v>308</v>
      </c>
      <c r="Z158" s="2" t="s">
        <v>309</v>
      </c>
      <c r="AA158" s="2"/>
      <c r="AB158" s="2" t="s">
        <v>310</v>
      </c>
      <c r="AC158" s="2" t="s">
        <v>311</v>
      </c>
      <c r="AD158" s="2"/>
      <c r="AE158" s="2"/>
      <c r="AF158" s="2"/>
      <c r="AG158" s="2"/>
      <c r="AH158" s="2" t="s">
        <v>312</v>
      </c>
      <c r="AI158" s="2" t="s">
        <v>313</v>
      </c>
      <c r="AJ158" s="2" t="s">
        <v>314</v>
      </c>
      <c r="AK158" s="2" t="s">
        <v>312</v>
      </c>
      <c r="AL158" s="2" t="s">
        <v>315</v>
      </c>
      <c r="AM158" s="2"/>
      <c r="AN158" s="2"/>
      <c r="AO158" s="2"/>
      <c r="AP158" s="2"/>
      <c r="AQ158" s="2"/>
      <c r="AR158" s="2"/>
      <c r="AS158" s="2"/>
      <c r="AT158" s="2"/>
      <c r="AU158" s="2"/>
      <c r="AV158" s="2"/>
      <c r="AW158" s="2"/>
      <c r="AX158" s="2"/>
      <c r="AY158" s="2"/>
      <c r="AZ158" s="2"/>
      <c r="BA158" s="2"/>
      <c r="BB158" s="2"/>
      <c r="BC158" s="2"/>
      <c r="BD158" s="2"/>
      <c r="BE158" s="2"/>
      <c r="BF158" s="2"/>
      <c r="BG158" s="2"/>
      <c r="BH158" s="2" t="s">
        <v>316</v>
      </c>
      <c r="BI158" s="2" t="s">
        <v>432</v>
      </c>
      <c r="BJ158" s="2">
        <v>68</v>
      </c>
      <c r="BK158" s="2" t="s">
        <v>201</v>
      </c>
      <c r="BL158" s="2">
        <v>0.88</v>
      </c>
      <c r="BM158" s="2">
        <v>0.04</v>
      </c>
      <c r="BN158" s="2" t="s">
        <v>317</v>
      </c>
      <c r="BO158" s="2"/>
      <c r="BP158" s="2"/>
      <c r="BQ158" s="2"/>
      <c r="BR158" s="2" t="s">
        <v>318</v>
      </c>
      <c r="BS158" s="2" t="s">
        <v>238</v>
      </c>
      <c r="BT158" s="2"/>
      <c r="BU158" s="2"/>
      <c r="BV158" s="2"/>
      <c r="BZ158" s="10">
        <f t="shared" si="23"/>
        <v>0.84615384615384615</v>
      </c>
      <c r="CA158" s="10">
        <f t="shared" si="24"/>
        <v>0.63157894736842102</v>
      </c>
      <c r="CB158" s="9">
        <f t="shared" si="25"/>
        <v>0.5</v>
      </c>
      <c r="CC158" s="9">
        <f t="shared" si="26"/>
        <v>1</v>
      </c>
      <c r="CD158" s="9">
        <f t="shared" si="27"/>
        <v>0</v>
      </c>
      <c r="CE158" s="9">
        <f t="shared" si="28"/>
        <v>0.5</v>
      </c>
      <c r="CF158" s="9">
        <f t="shared" si="29"/>
        <v>0.5</v>
      </c>
      <c r="CG158" s="9">
        <f t="shared" si="30"/>
        <v>0.5</v>
      </c>
      <c r="CH158" s="9">
        <f t="shared" si="31"/>
        <v>2</v>
      </c>
      <c r="CI158" s="9">
        <f t="shared" si="32"/>
        <v>1</v>
      </c>
    </row>
    <row r="159" spans="1:87" ht="96.6" x14ac:dyDescent="0.3">
      <c r="A159" s="9">
        <v>158</v>
      </c>
      <c r="B159" s="2" t="s">
        <v>299</v>
      </c>
      <c r="C159" s="2" t="s">
        <v>300</v>
      </c>
      <c r="D159" s="2" t="s">
        <v>301</v>
      </c>
      <c r="E159" s="2" t="s">
        <v>302</v>
      </c>
      <c r="F159" s="2" t="s">
        <v>87</v>
      </c>
      <c r="G159" s="2" t="s">
        <v>72</v>
      </c>
      <c r="H159" s="2" t="s">
        <v>219</v>
      </c>
      <c r="I159" s="2"/>
      <c r="J159" s="2" t="s">
        <v>75</v>
      </c>
      <c r="K159" s="2">
        <v>33</v>
      </c>
      <c r="L159" s="2" t="s">
        <v>150</v>
      </c>
      <c r="M159" s="2" t="s">
        <v>433</v>
      </c>
      <c r="N159" s="2" t="s">
        <v>434</v>
      </c>
      <c r="O159" s="2" t="s">
        <v>81</v>
      </c>
      <c r="P159" s="2" t="s">
        <v>82</v>
      </c>
      <c r="Q159" s="2" t="s">
        <v>83</v>
      </c>
      <c r="R159" s="2" t="s">
        <v>225</v>
      </c>
      <c r="S159" s="2" t="s">
        <v>226</v>
      </c>
      <c r="T159" s="2" t="s">
        <v>119</v>
      </c>
      <c r="U159" s="2" t="str">
        <f t="shared" si="22"/>
        <v>DB information</v>
      </c>
      <c r="V159" s="2" t="s">
        <v>305</v>
      </c>
      <c r="W159" s="2" t="s">
        <v>306</v>
      </c>
      <c r="X159" s="2" t="s">
        <v>307</v>
      </c>
      <c r="Y159" s="2" t="s">
        <v>308</v>
      </c>
      <c r="Z159" s="2" t="s">
        <v>309</v>
      </c>
      <c r="AA159" s="2"/>
      <c r="AB159" s="2" t="s">
        <v>310</v>
      </c>
      <c r="AC159" s="2" t="s">
        <v>311</v>
      </c>
      <c r="AD159" s="2"/>
      <c r="AE159" s="2"/>
      <c r="AF159" s="2"/>
      <c r="AG159" s="2"/>
      <c r="AH159" s="2" t="s">
        <v>312</v>
      </c>
      <c r="AI159" s="2" t="s">
        <v>313</v>
      </c>
      <c r="AJ159" s="2" t="s">
        <v>314</v>
      </c>
      <c r="AK159" s="2" t="s">
        <v>312</v>
      </c>
      <c r="AL159" s="2" t="s">
        <v>315</v>
      </c>
      <c r="AM159" s="2"/>
      <c r="AN159" s="2"/>
      <c r="AO159" s="2"/>
      <c r="AP159" s="2"/>
      <c r="AQ159" s="2"/>
      <c r="AR159" s="2"/>
      <c r="AS159" s="2"/>
      <c r="AT159" s="2"/>
      <c r="AU159" s="2"/>
      <c r="AV159" s="2"/>
      <c r="AW159" s="2"/>
      <c r="AX159" s="2"/>
      <c r="AY159" s="2"/>
      <c r="AZ159" s="2"/>
      <c r="BA159" s="2"/>
      <c r="BB159" s="2"/>
      <c r="BC159" s="2"/>
      <c r="BD159" s="2"/>
      <c r="BE159" s="2"/>
      <c r="BF159" s="2"/>
      <c r="BG159" s="2"/>
      <c r="BH159" s="2" t="s">
        <v>316</v>
      </c>
      <c r="BI159" s="2" t="s">
        <v>435</v>
      </c>
      <c r="BJ159" s="2">
        <v>68</v>
      </c>
      <c r="BK159" s="2" t="s">
        <v>201</v>
      </c>
      <c r="BL159" s="2">
        <v>0.88</v>
      </c>
      <c r="BM159" s="2">
        <v>0.04</v>
      </c>
      <c r="BN159" s="2" t="s">
        <v>317</v>
      </c>
      <c r="BO159" s="2"/>
      <c r="BP159" s="2"/>
      <c r="BQ159" s="2"/>
      <c r="BR159" s="2" t="s">
        <v>318</v>
      </c>
      <c r="BS159" s="2" t="s">
        <v>238</v>
      </c>
      <c r="BT159" s="2"/>
      <c r="BU159" s="2"/>
      <c r="BV159" s="2"/>
      <c r="BZ159" s="10">
        <f t="shared" si="23"/>
        <v>0.84615384615384615</v>
      </c>
      <c r="CA159" s="10">
        <f t="shared" si="24"/>
        <v>0.63157894736842102</v>
      </c>
      <c r="CB159" s="9">
        <f t="shared" si="25"/>
        <v>0.5</v>
      </c>
      <c r="CC159" s="9">
        <f t="shared" si="26"/>
        <v>1</v>
      </c>
      <c r="CD159" s="9">
        <f t="shared" si="27"/>
        <v>0</v>
      </c>
      <c r="CE159" s="9">
        <f t="shared" si="28"/>
        <v>0.5</v>
      </c>
      <c r="CF159" s="9">
        <f t="shared" si="29"/>
        <v>0.5</v>
      </c>
      <c r="CG159" s="9">
        <f t="shared" si="30"/>
        <v>0.5</v>
      </c>
      <c r="CH159" s="9">
        <f t="shared" si="31"/>
        <v>2</v>
      </c>
      <c r="CI159" s="9">
        <f t="shared" si="32"/>
        <v>1</v>
      </c>
    </row>
    <row r="160" spans="1:87" ht="96.6" x14ac:dyDescent="0.3">
      <c r="A160" s="9">
        <v>159</v>
      </c>
      <c r="B160" s="2" t="s">
        <v>299</v>
      </c>
      <c r="C160" s="2" t="s">
        <v>300</v>
      </c>
      <c r="D160" s="2" t="s">
        <v>301</v>
      </c>
      <c r="E160" s="2" t="s">
        <v>302</v>
      </c>
      <c r="F160" s="2" t="s">
        <v>87</v>
      </c>
      <c r="G160" s="2" t="s">
        <v>72</v>
      </c>
      <c r="H160" s="2" t="s">
        <v>219</v>
      </c>
      <c r="I160" s="2"/>
      <c r="J160" s="2" t="s">
        <v>95</v>
      </c>
      <c r="K160" s="2">
        <v>1500</v>
      </c>
      <c r="L160" s="2" t="s">
        <v>150</v>
      </c>
      <c r="M160" s="2" t="s">
        <v>436</v>
      </c>
      <c r="N160" s="2" t="s">
        <v>437</v>
      </c>
      <c r="O160" s="2" t="s">
        <v>81</v>
      </c>
      <c r="P160" s="2" t="s">
        <v>82</v>
      </c>
      <c r="Q160" s="2" t="s">
        <v>83</v>
      </c>
      <c r="R160" s="2" t="s">
        <v>225</v>
      </c>
      <c r="S160" s="2" t="s">
        <v>226</v>
      </c>
      <c r="T160" s="2" t="s">
        <v>119</v>
      </c>
      <c r="U160" s="2" t="str">
        <f t="shared" si="22"/>
        <v>DB information</v>
      </c>
      <c r="V160" s="2" t="s">
        <v>305</v>
      </c>
      <c r="W160" s="2" t="s">
        <v>306</v>
      </c>
      <c r="X160" s="2" t="s">
        <v>307</v>
      </c>
      <c r="Y160" s="2" t="s">
        <v>308</v>
      </c>
      <c r="Z160" s="2" t="s">
        <v>309</v>
      </c>
      <c r="AA160" s="2"/>
      <c r="AB160" s="2" t="s">
        <v>310</v>
      </c>
      <c r="AC160" s="2" t="s">
        <v>311</v>
      </c>
      <c r="AD160" s="2"/>
      <c r="AE160" s="2"/>
      <c r="AF160" s="2"/>
      <c r="AG160" s="2"/>
      <c r="AH160" s="2" t="s">
        <v>312</v>
      </c>
      <c r="AI160" s="2" t="s">
        <v>313</v>
      </c>
      <c r="AJ160" s="2" t="s">
        <v>314</v>
      </c>
      <c r="AK160" s="2" t="s">
        <v>312</v>
      </c>
      <c r="AL160" s="2" t="s">
        <v>315</v>
      </c>
      <c r="AM160" s="2"/>
      <c r="AN160" s="2"/>
      <c r="AO160" s="2"/>
      <c r="AP160" s="2"/>
      <c r="AQ160" s="2"/>
      <c r="AR160" s="2"/>
      <c r="AS160" s="2"/>
      <c r="AT160" s="2"/>
      <c r="AU160" s="2"/>
      <c r="AV160" s="2"/>
      <c r="AW160" s="2"/>
      <c r="AX160" s="2"/>
      <c r="AY160" s="2"/>
      <c r="AZ160" s="2"/>
      <c r="BA160" s="2"/>
      <c r="BB160" s="2"/>
      <c r="BC160" s="2"/>
      <c r="BD160" s="2"/>
      <c r="BE160" s="2"/>
      <c r="BF160" s="2"/>
      <c r="BG160" s="2"/>
      <c r="BH160" s="2" t="s">
        <v>316</v>
      </c>
      <c r="BI160" s="2" t="s">
        <v>438</v>
      </c>
      <c r="BJ160" s="2">
        <v>68</v>
      </c>
      <c r="BK160" s="2" t="s">
        <v>201</v>
      </c>
      <c r="BL160" s="2">
        <v>0.88</v>
      </c>
      <c r="BM160" s="2">
        <v>0.04</v>
      </c>
      <c r="BN160" s="2" t="s">
        <v>317</v>
      </c>
      <c r="BO160" s="2"/>
      <c r="BP160" s="2"/>
      <c r="BQ160" s="2"/>
      <c r="BR160" s="2" t="s">
        <v>318</v>
      </c>
      <c r="BS160" s="2" t="s">
        <v>238</v>
      </c>
      <c r="BT160" s="2"/>
      <c r="BU160" s="2"/>
      <c r="BV160" s="2"/>
      <c r="BZ160" s="10">
        <f t="shared" si="23"/>
        <v>0.84615384615384615</v>
      </c>
      <c r="CA160" s="10">
        <f t="shared" si="24"/>
        <v>0.63157894736842102</v>
      </c>
      <c r="CB160" s="9">
        <f t="shared" si="25"/>
        <v>0.5</v>
      </c>
      <c r="CC160" s="9">
        <f t="shared" si="26"/>
        <v>1</v>
      </c>
      <c r="CD160" s="9">
        <f t="shared" si="27"/>
        <v>0</v>
      </c>
      <c r="CE160" s="9">
        <f t="shared" si="28"/>
        <v>0.5</v>
      </c>
      <c r="CF160" s="9">
        <f t="shared" si="29"/>
        <v>0.5</v>
      </c>
      <c r="CG160" s="9">
        <f t="shared" si="30"/>
        <v>0.5</v>
      </c>
      <c r="CH160" s="9">
        <f t="shared" si="31"/>
        <v>2</v>
      </c>
      <c r="CI160" s="9">
        <f t="shared" si="32"/>
        <v>1</v>
      </c>
    </row>
    <row r="161" spans="1:87" ht="96.6" x14ac:dyDescent="0.3">
      <c r="A161" s="9">
        <v>160</v>
      </c>
      <c r="B161" s="2" t="s">
        <v>299</v>
      </c>
      <c r="C161" s="2" t="s">
        <v>300</v>
      </c>
      <c r="D161" s="2" t="s">
        <v>301</v>
      </c>
      <c r="E161" s="2" t="s">
        <v>302</v>
      </c>
      <c r="F161" s="2" t="s">
        <v>87</v>
      </c>
      <c r="G161" s="2" t="s">
        <v>72</v>
      </c>
      <c r="H161" s="2" t="s">
        <v>219</v>
      </c>
      <c r="I161" s="2"/>
      <c r="J161" s="2" t="s">
        <v>75</v>
      </c>
      <c r="K161" s="2">
        <v>10</v>
      </c>
      <c r="L161" s="2" t="s">
        <v>150</v>
      </c>
      <c r="M161" s="2" t="s">
        <v>439</v>
      </c>
      <c r="N161" s="2" t="s">
        <v>440</v>
      </c>
      <c r="O161" s="2" t="s">
        <v>81</v>
      </c>
      <c r="P161" s="2" t="s">
        <v>82</v>
      </c>
      <c r="Q161" s="2" t="s">
        <v>83</v>
      </c>
      <c r="R161" s="2" t="s">
        <v>225</v>
      </c>
      <c r="S161" s="2" t="s">
        <v>246</v>
      </c>
      <c r="T161" s="2" t="s">
        <v>119</v>
      </c>
      <c r="U161" s="2" t="str">
        <f t="shared" si="22"/>
        <v>DB information</v>
      </c>
      <c r="V161" s="2" t="s">
        <v>324</v>
      </c>
      <c r="W161" s="2" t="s">
        <v>325</v>
      </c>
      <c r="X161" s="2" t="s">
        <v>326</v>
      </c>
      <c r="Y161" s="2" t="s">
        <v>327</v>
      </c>
      <c r="Z161" s="2" t="s">
        <v>328</v>
      </c>
      <c r="AA161" s="2"/>
      <c r="AB161" s="2" t="s">
        <v>329</v>
      </c>
      <c r="AC161" s="2" t="s">
        <v>330</v>
      </c>
      <c r="AD161" s="2"/>
      <c r="AE161" s="2"/>
      <c r="AF161" s="2"/>
      <c r="AG161" s="2"/>
      <c r="AH161" s="2" t="s">
        <v>331</v>
      </c>
      <c r="AI161" s="2" t="s">
        <v>332</v>
      </c>
      <c r="AJ161" s="2" t="s">
        <v>333</v>
      </c>
      <c r="AK161" s="2" t="s">
        <v>334</v>
      </c>
      <c r="AL161" s="2" t="s">
        <v>335</v>
      </c>
      <c r="AM161" s="2"/>
      <c r="AN161" s="2"/>
      <c r="AO161" s="2"/>
      <c r="AP161" s="2"/>
      <c r="AQ161" s="2"/>
      <c r="AR161" s="2"/>
      <c r="AS161" s="2"/>
      <c r="AT161" s="2"/>
      <c r="AU161" s="2"/>
      <c r="AV161" s="2"/>
      <c r="AW161" s="2"/>
      <c r="AX161" s="2"/>
      <c r="AY161" s="2"/>
      <c r="AZ161" s="2"/>
      <c r="BA161" s="2"/>
      <c r="BB161" s="2"/>
      <c r="BC161" s="2"/>
      <c r="BD161" s="2"/>
      <c r="BE161" s="2"/>
      <c r="BF161" s="2"/>
      <c r="BG161" s="2"/>
      <c r="BH161" s="2" t="s">
        <v>316</v>
      </c>
      <c r="BI161" s="2" t="s">
        <v>441</v>
      </c>
      <c r="BJ161" s="2">
        <v>83</v>
      </c>
      <c r="BK161" s="2" t="s">
        <v>201</v>
      </c>
      <c r="BL161" s="2">
        <v>0.89</v>
      </c>
      <c r="BM161" s="2">
        <v>0.04</v>
      </c>
      <c r="BN161" s="2" t="s">
        <v>317</v>
      </c>
      <c r="BO161" s="2"/>
      <c r="BP161" s="2"/>
      <c r="BQ161" s="2"/>
      <c r="BR161" s="2" t="s">
        <v>318</v>
      </c>
      <c r="BS161" s="2" t="s">
        <v>238</v>
      </c>
      <c r="BT161" s="2"/>
      <c r="BU161" s="2"/>
      <c r="BV161" s="2"/>
      <c r="BZ161" s="10">
        <f t="shared" si="23"/>
        <v>0.84615384615384615</v>
      </c>
      <c r="CA161" s="10">
        <f t="shared" si="24"/>
        <v>0.63157894736842102</v>
      </c>
      <c r="CB161" s="9">
        <f t="shared" si="25"/>
        <v>0.5</v>
      </c>
      <c r="CC161" s="9">
        <f t="shared" si="26"/>
        <v>1</v>
      </c>
      <c r="CD161" s="9">
        <f t="shared" si="27"/>
        <v>0</v>
      </c>
      <c r="CE161" s="9">
        <f t="shared" si="28"/>
        <v>0.5</v>
      </c>
      <c r="CF161" s="9">
        <f t="shared" si="29"/>
        <v>0.5</v>
      </c>
      <c r="CG161" s="9">
        <f t="shared" si="30"/>
        <v>0.5</v>
      </c>
      <c r="CH161" s="9">
        <f t="shared" si="31"/>
        <v>2</v>
      </c>
      <c r="CI161" s="9">
        <f t="shared" si="32"/>
        <v>1</v>
      </c>
    </row>
    <row r="162" spans="1:87" ht="96.6" x14ac:dyDescent="0.3">
      <c r="A162" s="9">
        <v>161</v>
      </c>
      <c r="B162" s="2" t="s">
        <v>299</v>
      </c>
      <c r="C162" s="2" t="s">
        <v>300</v>
      </c>
      <c r="D162" s="2" t="s">
        <v>301</v>
      </c>
      <c r="E162" s="2" t="s">
        <v>302</v>
      </c>
      <c r="F162" s="2" t="s">
        <v>87</v>
      </c>
      <c r="G162" s="2" t="s">
        <v>72</v>
      </c>
      <c r="H162" s="2" t="s">
        <v>219</v>
      </c>
      <c r="I162" s="2"/>
      <c r="J162" s="2" t="s">
        <v>75</v>
      </c>
      <c r="K162" s="2">
        <v>33</v>
      </c>
      <c r="L162" s="2" t="s">
        <v>150</v>
      </c>
      <c r="M162" s="2" t="s">
        <v>442</v>
      </c>
      <c r="N162" s="2" t="s">
        <v>443</v>
      </c>
      <c r="O162" s="2" t="s">
        <v>81</v>
      </c>
      <c r="P162" s="2" t="s">
        <v>82</v>
      </c>
      <c r="Q162" s="2" t="s">
        <v>83</v>
      </c>
      <c r="R162" s="2" t="s">
        <v>225</v>
      </c>
      <c r="S162" s="2" t="s">
        <v>246</v>
      </c>
      <c r="T162" s="2" t="s">
        <v>119</v>
      </c>
      <c r="U162" s="2" t="str">
        <f t="shared" si="22"/>
        <v>DB information</v>
      </c>
      <c r="V162" s="2" t="s">
        <v>324</v>
      </c>
      <c r="W162" s="2" t="s">
        <v>325</v>
      </c>
      <c r="X162" s="2" t="s">
        <v>326</v>
      </c>
      <c r="Y162" s="2" t="s">
        <v>327</v>
      </c>
      <c r="Z162" s="2" t="s">
        <v>328</v>
      </c>
      <c r="AA162" s="2"/>
      <c r="AB162" s="2" t="s">
        <v>329</v>
      </c>
      <c r="AC162" s="2" t="s">
        <v>330</v>
      </c>
      <c r="AD162" s="2"/>
      <c r="AE162" s="2"/>
      <c r="AF162" s="2"/>
      <c r="AG162" s="2"/>
      <c r="AH162" s="2" t="s">
        <v>331</v>
      </c>
      <c r="AI162" s="2" t="s">
        <v>332</v>
      </c>
      <c r="AJ162" s="2" t="s">
        <v>333</v>
      </c>
      <c r="AK162" s="2" t="s">
        <v>334</v>
      </c>
      <c r="AL162" s="2" t="s">
        <v>335</v>
      </c>
      <c r="AM162" s="2"/>
      <c r="AN162" s="2"/>
      <c r="AO162" s="2"/>
      <c r="AP162" s="2"/>
      <c r="AQ162" s="2"/>
      <c r="AR162" s="2"/>
      <c r="AS162" s="2"/>
      <c r="AT162" s="2"/>
      <c r="AU162" s="2"/>
      <c r="AV162" s="2"/>
      <c r="AW162" s="2"/>
      <c r="AX162" s="2"/>
      <c r="AY162" s="2"/>
      <c r="AZ162" s="2"/>
      <c r="BA162" s="2"/>
      <c r="BB162" s="2"/>
      <c r="BC162" s="2"/>
      <c r="BD162" s="2"/>
      <c r="BE162" s="2"/>
      <c r="BF162" s="2"/>
      <c r="BG162" s="2"/>
      <c r="BH162" s="2" t="s">
        <v>316</v>
      </c>
      <c r="BI162" s="2" t="s">
        <v>444</v>
      </c>
      <c r="BJ162" s="2">
        <v>83</v>
      </c>
      <c r="BK162" s="2" t="s">
        <v>201</v>
      </c>
      <c r="BL162" s="2">
        <v>0.88</v>
      </c>
      <c r="BM162" s="2">
        <v>0.04</v>
      </c>
      <c r="BN162" s="2" t="s">
        <v>317</v>
      </c>
      <c r="BO162" s="2"/>
      <c r="BP162" s="2"/>
      <c r="BQ162" s="2"/>
      <c r="BR162" s="2" t="s">
        <v>318</v>
      </c>
      <c r="BS162" s="2" t="s">
        <v>238</v>
      </c>
      <c r="BT162" s="2"/>
      <c r="BU162" s="2"/>
      <c r="BV162" s="2"/>
      <c r="BZ162" s="10">
        <f t="shared" si="23"/>
        <v>0.84615384615384615</v>
      </c>
      <c r="CA162" s="10">
        <f t="shared" si="24"/>
        <v>0.63157894736842102</v>
      </c>
      <c r="CB162" s="9">
        <f t="shared" si="25"/>
        <v>0.5</v>
      </c>
      <c r="CC162" s="9">
        <f t="shared" si="26"/>
        <v>1</v>
      </c>
      <c r="CD162" s="9">
        <f t="shared" si="27"/>
        <v>0</v>
      </c>
      <c r="CE162" s="9">
        <f t="shared" si="28"/>
        <v>0.5</v>
      </c>
      <c r="CF162" s="9">
        <f t="shared" si="29"/>
        <v>0.5</v>
      </c>
      <c r="CG162" s="9">
        <f t="shared" si="30"/>
        <v>0.5</v>
      </c>
      <c r="CH162" s="9">
        <f t="shared" si="31"/>
        <v>2</v>
      </c>
      <c r="CI162" s="9">
        <f t="shared" si="32"/>
        <v>1</v>
      </c>
    </row>
    <row r="163" spans="1:87" ht="96.6" x14ac:dyDescent="0.3">
      <c r="A163" s="9">
        <v>162</v>
      </c>
      <c r="B163" s="2" t="s">
        <v>299</v>
      </c>
      <c r="C163" s="2" t="s">
        <v>300</v>
      </c>
      <c r="D163" s="2" t="s">
        <v>301</v>
      </c>
      <c r="E163" s="2" t="s">
        <v>302</v>
      </c>
      <c r="F163" s="2" t="s">
        <v>87</v>
      </c>
      <c r="G163" s="2" t="s">
        <v>72</v>
      </c>
      <c r="H163" s="2" t="s">
        <v>219</v>
      </c>
      <c r="I163" s="2"/>
      <c r="J163" s="2" t="s">
        <v>95</v>
      </c>
      <c r="K163" s="2">
        <v>1500</v>
      </c>
      <c r="L163" s="2" t="s">
        <v>150</v>
      </c>
      <c r="M163" s="2" t="s">
        <v>445</v>
      </c>
      <c r="N163" s="2" t="s">
        <v>446</v>
      </c>
      <c r="O163" s="2" t="s">
        <v>81</v>
      </c>
      <c r="P163" s="2" t="s">
        <v>82</v>
      </c>
      <c r="Q163" s="2" t="s">
        <v>83</v>
      </c>
      <c r="R163" s="2" t="s">
        <v>225</v>
      </c>
      <c r="S163" s="2" t="s">
        <v>246</v>
      </c>
      <c r="T163" s="2" t="s">
        <v>119</v>
      </c>
      <c r="U163" s="2" t="str">
        <f t="shared" si="22"/>
        <v>DB information</v>
      </c>
      <c r="V163" s="2" t="s">
        <v>324</v>
      </c>
      <c r="W163" s="2" t="s">
        <v>325</v>
      </c>
      <c r="X163" s="2" t="s">
        <v>326</v>
      </c>
      <c r="Y163" s="2" t="s">
        <v>327</v>
      </c>
      <c r="Z163" s="2" t="s">
        <v>328</v>
      </c>
      <c r="AA163" s="2"/>
      <c r="AB163" s="2" t="s">
        <v>329</v>
      </c>
      <c r="AC163" s="2" t="s">
        <v>330</v>
      </c>
      <c r="AD163" s="2"/>
      <c r="AE163" s="2"/>
      <c r="AF163" s="2"/>
      <c r="AG163" s="2"/>
      <c r="AH163" s="2" t="s">
        <v>331</v>
      </c>
      <c r="AI163" s="2" t="s">
        <v>332</v>
      </c>
      <c r="AJ163" s="2" t="s">
        <v>333</v>
      </c>
      <c r="AK163" s="2" t="s">
        <v>334</v>
      </c>
      <c r="AL163" s="2" t="s">
        <v>335</v>
      </c>
      <c r="AM163" s="2"/>
      <c r="AN163" s="2"/>
      <c r="AO163" s="2"/>
      <c r="AP163" s="2"/>
      <c r="AQ163" s="2"/>
      <c r="AR163" s="2"/>
      <c r="AS163" s="2"/>
      <c r="AT163" s="2"/>
      <c r="AU163" s="2"/>
      <c r="AV163" s="2"/>
      <c r="AW163" s="2"/>
      <c r="AX163" s="2"/>
      <c r="AY163" s="2"/>
      <c r="AZ163" s="2"/>
      <c r="BA163" s="2"/>
      <c r="BB163" s="2"/>
      <c r="BC163" s="2"/>
      <c r="BD163" s="2"/>
      <c r="BE163" s="2"/>
      <c r="BF163" s="2"/>
      <c r="BG163" s="2"/>
      <c r="BH163" s="2" t="s">
        <v>316</v>
      </c>
      <c r="BI163" s="2" t="s">
        <v>447</v>
      </c>
      <c r="BJ163" s="2">
        <v>83</v>
      </c>
      <c r="BK163" s="2" t="s">
        <v>201</v>
      </c>
      <c r="BL163" s="2">
        <v>0.92</v>
      </c>
      <c r="BM163" s="2">
        <v>0.03</v>
      </c>
      <c r="BN163" s="2" t="s">
        <v>317</v>
      </c>
      <c r="BO163" s="2"/>
      <c r="BP163" s="2"/>
      <c r="BQ163" s="2"/>
      <c r="BR163" s="2" t="s">
        <v>318</v>
      </c>
      <c r="BS163" s="2" t="s">
        <v>238</v>
      </c>
      <c r="BT163" s="2"/>
      <c r="BU163" s="2"/>
      <c r="BV163" s="2"/>
      <c r="BZ163" s="10">
        <f t="shared" si="23"/>
        <v>0.84615384615384615</v>
      </c>
      <c r="CA163" s="10">
        <f t="shared" si="24"/>
        <v>0.63157894736842102</v>
      </c>
      <c r="CB163" s="9">
        <f t="shared" si="25"/>
        <v>0.5</v>
      </c>
      <c r="CC163" s="9">
        <f t="shared" si="26"/>
        <v>1</v>
      </c>
      <c r="CD163" s="9">
        <f t="shared" si="27"/>
        <v>0</v>
      </c>
      <c r="CE163" s="9">
        <f t="shared" si="28"/>
        <v>0.5</v>
      </c>
      <c r="CF163" s="9">
        <f t="shared" si="29"/>
        <v>0.5</v>
      </c>
      <c r="CG163" s="9">
        <f t="shared" si="30"/>
        <v>0.5</v>
      </c>
      <c r="CH163" s="9">
        <f t="shared" si="31"/>
        <v>2</v>
      </c>
      <c r="CI163" s="9">
        <f t="shared" si="32"/>
        <v>1</v>
      </c>
    </row>
    <row r="164" spans="1:87" ht="96.6" x14ac:dyDescent="0.3">
      <c r="A164" s="9">
        <v>163</v>
      </c>
      <c r="B164" s="2" t="s">
        <v>299</v>
      </c>
      <c r="C164" s="2" t="s">
        <v>300</v>
      </c>
      <c r="D164" s="2" t="s">
        <v>301</v>
      </c>
      <c r="E164" s="2" t="s">
        <v>302</v>
      </c>
      <c r="F164" s="2" t="s">
        <v>87</v>
      </c>
      <c r="G164" s="2" t="s">
        <v>72</v>
      </c>
      <c r="H164" s="2" t="s">
        <v>219</v>
      </c>
      <c r="I164" s="2"/>
      <c r="J164" s="2" t="s">
        <v>75</v>
      </c>
      <c r="K164" s="2">
        <v>10</v>
      </c>
      <c r="L164" s="2" t="s">
        <v>150</v>
      </c>
      <c r="M164" s="2" t="s">
        <v>448</v>
      </c>
      <c r="N164" s="2" t="s">
        <v>449</v>
      </c>
      <c r="O164" s="2" t="s">
        <v>81</v>
      </c>
      <c r="P164" s="2" t="s">
        <v>82</v>
      </c>
      <c r="Q164" s="2" t="s">
        <v>83</v>
      </c>
      <c r="R164" s="2" t="s">
        <v>225</v>
      </c>
      <c r="S164" s="2" t="s">
        <v>346</v>
      </c>
      <c r="T164" s="2" t="s">
        <v>119</v>
      </c>
      <c r="U164" s="2" t="str">
        <f t="shared" si="22"/>
        <v>DB information</v>
      </c>
      <c r="V164" s="2" t="s">
        <v>340</v>
      </c>
      <c r="W164" s="2" t="s">
        <v>306</v>
      </c>
      <c r="X164" s="2" t="s">
        <v>341</v>
      </c>
      <c r="Y164" s="2" t="s">
        <v>308</v>
      </c>
      <c r="Z164" s="2" t="s">
        <v>342</v>
      </c>
      <c r="AA164" s="2"/>
      <c r="AB164" s="2" t="s">
        <v>343</v>
      </c>
      <c r="AC164" s="2" t="s">
        <v>311</v>
      </c>
      <c r="AD164" s="2"/>
      <c r="AE164" s="2"/>
      <c r="AF164" s="2"/>
      <c r="AG164" s="2"/>
      <c r="AH164" s="2" t="s">
        <v>344</v>
      </c>
      <c r="AI164" s="2" t="s">
        <v>332</v>
      </c>
      <c r="AJ164" s="2" t="s">
        <v>314</v>
      </c>
      <c r="AK164" s="2" t="s">
        <v>345</v>
      </c>
      <c r="AL164" s="2" t="s">
        <v>315</v>
      </c>
      <c r="AM164" s="2"/>
      <c r="AN164" s="2"/>
      <c r="AO164" s="2"/>
      <c r="AP164" s="2"/>
      <c r="AQ164" s="2"/>
      <c r="AR164" s="2"/>
      <c r="AS164" s="2"/>
      <c r="AT164" s="2"/>
      <c r="AU164" s="2"/>
      <c r="AV164" s="2"/>
      <c r="AW164" s="2"/>
      <c r="AX164" s="2"/>
      <c r="AY164" s="2"/>
      <c r="AZ164" s="2"/>
      <c r="BA164" s="2"/>
      <c r="BB164" s="2"/>
      <c r="BC164" s="2"/>
      <c r="BD164" s="2"/>
      <c r="BE164" s="2"/>
      <c r="BF164" s="2"/>
      <c r="BG164" s="2"/>
      <c r="BH164" s="2" t="s">
        <v>316</v>
      </c>
      <c r="BI164" s="2" t="s">
        <v>450</v>
      </c>
      <c r="BJ164" s="2">
        <v>151</v>
      </c>
      <c r="BK164" s="2" t="s">
        <v>201</v>
      </c>
      <c r="BL164" s="2">
        <v>0.8</v>
      </c>
      <c r="BM164" s="2">
        <v>0.05</v>
      </c>
      <c r="BN164" s="2" t="s">
        <v>317</v>
      </c>
      <c r="BO164" s="2"/>
      <c r="BP164" s="2"/>
      <c r="BQ164" s="2"/>
      <c r="BR164" s="2" t="s">
        <v>318</v>
      </c>
      <c r="BS164" s="2" t="s">
        <v>238</v>
      </c>
      <c r="BT164" s="2"/>
      <c r="BU164" s="2"/>
      <c r="BV164" s="2"/>
      <c r="BZ164" s="10">
        <f t="shared" si="23"/>
        <v>0.84615384615384615</v>
      </c>
      <c r="CA164" s="10">
        <f t="shared" si="24"/>
        <v>0.63157894736842102</v>
      </c>
      <c r="CB164" s="9">
        <f t="shared" si="25"/>
        <v>0.5</v>
      </c>
      <c r="CC164" s="9">
        <f t="shared" si="26"/>
        <v>1</v>
      </c>
      <c r="CD164" s="9">
        <f t="shared" si="27"/>
        <v>0</v>
      </c>
      <c r="CE164" s="9">
        <f t="shared" si="28"/>
        <v>0.5</v>
      </c>
      <c r="CF164" s="9">
        <f t="shared" si="29"/>
        <v>0.5</v>
      </c>
      <c r="CG164" s="9">
        <f t="shared" si="30"/>
        <v>0.5</v>
      </c>
      <c r="CH164" s="9">
        <f t="shared" si="31"/>
        <v>2</v>
      </c>
      <c r="CI164" s="9">
        <f t="shared" si="32"/>
        <v>1</v>
      </c>
    </row>
    <row r="165" spans="1:87" ht="96.6" x14ac:dyDescent="0.3">
      <c r="A165" s="9">
        <v>164</v>
      </c>
      <c r="B165" s="2" t="s">
        <v>299</v>
      </c>
      <c r="C165" s="2" t="s">
        <v>300</v>
      </c>
      <c r="D165" s="2" t="s">
        <v>301</v>
      </c>
      <c r="E165" s="2" t="s">
        <v>302</v>
      </c>
      <c r="F165" s="2" t="s">
        <v>87</v>
      </c>
      <c r="G165" s="2" t="s">
        <v>72</v>
      </c>
      <c r="H165" s="2" t="s">
        <v>219</v>
      </c>
      <c r="I165" s="2"/>
      <c r="J165" s="2" t="s">
        <v>75</v>
      </c>
      <c r="K165" s="2">
        <v>33</v>
      </c>
      <c r="L165" s="2" t="s">
        <v>150</v>
      </c>
      <c r="M165" s="2" t="s">
        <v>436</v>
      </c>
      <c r="N165" s="2" t="s">
        <v>437</v>
      </c>
      <c r="O165" s="2" t="s">
        <v>81</v>
      </c>
      <c r="P165" s="2" t="s">
        <v>82</v>
      </c>
      <c r="Q165" s="2" t="s">
        <v>83</v>
      </c>
      <c r="R165" s="2" t="s">
        <v>225</v>
      </c>
      <c r="S165" s="2" t="s">
        <v>346</v>
      </c>
      <c r="T165" s="2" t="s">
        <v>119</v>
      </c>
      <c r="U165" s="2" t="str">
        <f t="shared" si="22"/>
        <v>DB information</v>
      </c>
      <c r="V165" s="2" t="s">
        <v>340</v>
      </c>
      <c r="W165" s="2" t="s">
        <v>306</v>
      </c>
      <c r="X165" s="2" t="s">
        <v>341</v>
      </c>
      <c r="Y165" s="2" t="s">
        <v>308</v>
      </c>
      <c r="Z165" s="2" t="s">
        <v>342</v>
      </c>
      <c r="AA165" s="2"/>
      <c r="AB165" s="2" t="s">
        <v>343</v>
      </c>
      <c r="AC165" s="2" t="s">
        <v>311</v>
      </c>
      <c r="AD165" s="2"/>
      <c r="AE165" s="2"/>
      <c r="AF165" s="2"/>
      <c r="AG165" s="2"/>
      <c r="AH165" s="2" t="s">
        <v>344</v>
      </c>
      <c r="AI165" s="2" t="s">
        <v>332</v>
      </c>
      <c r="AJ165" s="2" t="s">
        <v>314</v>
      </c>
      <c r="AK165" s="2" t="s">
        <v>345</v>
      </c>
      <c r="AL165" s="2" t="s">
        <v>315</v>
      </c>
      <c r="AM165" s="2"/>
      <c r="AN165" s="2"/>
      <c r="AO165" s="2"/>
      <c r="AP165" s="2"/>
      <c r="AQ165" s="2"/>
      <c r="AR165" s="2"/>
      <c r="AS165" s="2"/>
      <c r="AT165" s="2"/>
      <c r="AU165" s="2"/>
      <c r="AV165" s="2"/>
      <c r="AW165" s="2"/>
      <c r="AX165" s="2"/>
      <c r="AY165" s="2"/>
      <c r="AZ165" s="2"/>
      <c r="BA165" s="2"/>
      <c r="BB165" s="2"/>
      <c r="BC165" s="2"/>
      <c r="BD165" s="2"/>
      <c r="BE165" s="2"/>
      <c r="BF165" s="2"/>
      <c r="BG165" s="2"/>
      <c r="BH165" s="2" t="s">
        <v>316</v>
      </c>
      <c r="BI165" s="2" t="s">
        <v>451</v>
      </c>
      <c r="BJ165" s="2">
        <v>151</v>
      </c>
      <c r="BK165" s="2" t="s">
        <v>201</v>
      </c>
      <c r="BL165" s="2">
        <v>0.83</v>
      </c>
      <c r="BM165" s="2">
        <v>0.05</v>
      </c>
      <c r="BN165" s="2" t="s">
        <v>317</v>
      </c>
      <c r="BO165" s="2"/>
      <c r="BP165" s="2"/>
      <c r="BQ165" s="2"/>
      <c r="BR165" s="2" t="s">
        <v>318</v>
      </c>
      <c r="BS165" s="2" t="s">
        <v>238</v>
      </c>
      <c r="BT165" s="2"/>
      <c r="BU165" s="2"/>
      <c r="BV165" s="2"/>
      <c r="BZ165" s="10">
        <f t="shared" si="23"/>
        <v>0.84615384615384615</v>
      </c>
      <c r="CA165" s="10">
        <f t="shared" si="24"/>
        <v>0.63157894736842102</v>
      </c>
      <c r="CB165" s="9">
        <f t="shared" si="25"/>
        <v>0.5</v>
      </c>
      <c r="CC165" s="9">
        <f t="shared" si="26"/>
        <v>1</v>
      </c>
      <c r="CD165" s="9">
        <f t="shared" si="27"/>
        <v>0</v>
      </c>
      <c r="CE165" s="9">
        <f t="shared" si="28"/>
        <v>0.5</v>
      </c>
      <c r="CF165" s="9">
        <f t="shared" si="29"/>
        <v>0.5</v>
      </c>
      <c r="CG165" s="9">
        <f t="shared" si="30"/>
        <v>0.5</v>
      </c>
      <c r="CH165" s="9">
        <f t="shared" si="31"/>
        <v>2</v>
      </c>
      <c r="CI165" s="9">
        <f t="shared" si="32"/>
        <v>1</v>
      </c>
    </row>
    <row r="166" spans="1:87" ht="96.6" x14ac:dyDescent="0.3">
      <c r="A166" s="9">
        <v>165</v>
      </c>
      <c r="B166" s="2" t="s">
        <v>299</v>
      </c>
      <c r="C166" s="2" t="s">
        <v>300</v>
      </c>
      <c r="D166" s="2" t="s">
        <v>301</v>
      </c>
      <c r="E166" s="2" t="s">
        <v>302</v>
      </c>
      <c r="F166" s="2" t="s">
        <v>87</v>
      </c>
      <c r="G166" s="2" t="s">
        <v>72</v>
      </c>
      <c r="H166" s="2" t="s">
        <v>219</v>
      </c>
      <c r="I166" s="2"/>
      <c r="J166" s="2" t="s">
        <v>95</v>
      </c>
      <c r="K166" s="2">
        <v>1500</v>
      </c>
      <c r="L166" s="2" t="s">
        <v>150</v>
      </c>
      <c r="M166" s="2" t="s">
        <v>452</v>
      </c>
      <c r="N166" s="2" t="s">
        <v>437</v>
      </c>
      <c r="O166" s="2" t="s">
        <v>81</v>
      </c>
      <c r="P166" s="2" t="s">
        <v>82</v>
      </c>
      <c r="Q166" s="2" t="s">
        <v>83</v>
      </c>
      <c r="R166" s="2" t="s">
        <v>225</v>
      </c>
      <c r="S166" s="2" t="s">
        <v>346</v>
      </c>
      <c r="T166" s="2" t="s">
        <v>119</v>
      </c>
      <c r="U166" s="2" t="str">
        <f t="shared" si="22"/>
        <v>DB information</v>
      </c>
      <c r="V166" s="2" t="s">
        <v>340</v>
      </c>
      <c r="W166" s="2" t="s">
        <v>306</v>
      </c>
      <c r="X166" s="2" t="s">
        <v>341</v>
      </c>
      <c r="Y166" s="2" t="s">
        <v>308</v>
      </c>
      <c r="Z166" s="2" t="s">
        <v>342</v>
      </c>
      <c r="AA166" s="2"/>
      <c r="AB166" s="2" t="s">
        <v>343</v>
      </c>
      <c r="AC166" s="2" t="s">
        <v>311</v>
      </c>
      <c r="AD166" s="2"/>
      <c r="AE166" s="2"/>
      <c r="AF166" s="2"/>
      <c r="AG166" s="2"/>
      <c r="AH166" s="2" t="s">
        <v>344</v>
      </c>
      <c r="AI166" s="2" t="s">
        <v>332</v>
      </c>
      <c r="AJ166" s="2" t="s">
        <v>314</v>
      </c>
      <c r="AK166" s="2" t="s">
        <v>345</v>
      </c>
      <c r="AL166" s="2" t="s">
        <v>315</v>
      </c>
      <c r="AM166" s="2"/>
      <c r="AN166" s="2"/>
      <c r="AO166" s="2"/>
      <c r="AP166" s="2"/>
      <c r="AQ166" s="2"/>
      <c r="AR166" s="2"/>
      <c r="AS166" s="2"/>
      <c r="AT166" s="2"/>
      <c r="AU166" s="2"/>
      <c r="AV166" s="2"/>
      <c r="AW166" s="2"/>
      <c r="AX166" s="2"/>
      <c r="AY166" s="2"/>
      <c r="AZ166" s="2"/>
      <c r="BA166" s="2"/>
      <c r="BB166" s="2"/>
      <c r="BC166" s="2"/>
      <c r="BD166" s="2"/>
      <c r="BE166" s="2"/>
      <c r="BF166" s="2"/>
      <c r="BG166" s="2"/>
      <c r="BH166" s="2" t="s">
        <v>316</v>
      </c>
      <c r="BI166" s="2" t="s">
        <v>453</v>
      </c>
      <c r="BJ166" s="2">
        <v>151</v>
      </c>
      <c r="BK166" s="2" t="s">
        <v>201</v>
      </c>
      <c r="BL166" s="2">
        <v>0.87</v>
      </c>
      <c r="BM166" s="2">
        <v>0.04</v>
      </c>
      <c r="BN166" s="2" t="s">
        <v>317</v>
      </c>
      <c r="BO166" s="2"/>
      <c r="BP166" s="2"/>
      <c r="BQ166" s="2"/>
      <c r="BR166" s="2" t="s">
        <v>318</v>
      </c>
      <c r="BS166" s="2" t="s">
        <v>238</v>
      </c>
      <c r="BT166" s="2"/>
      <c r="BU166" s="2"/>
      <c r="BV166" s="2"/>
      <c r="BZ166" s="10">
        <f t="shared" si="23"/>
        <v>0.84615384615384615</v>
      </c>
      <c r="CA166" s="10">
        <f t="shared" si="24"/>
        <v>0.63157894736842102</v>
      </c>
      <c r="CB166" s="9">
        <f t="shared" si="25"/>
        <v>0.5</v>
      </c>
      <c r="CC166" s="9">
        <f t="shared" si="26"/>
        <v>1</v>
      </c>
      <c r="CD166" s="9">
        <f t="shared" si="27"/>
        <v>0</v>
      </c>
      <c r="CE166" s="9">
        <f t="shared" si="28"/>
        <v>0.5</v>
      </c>
      <c r="CF166" s="9">
        <f t="shared" si="29"/>
        <v>0.5</v>
      </c>
      <c r="CG166" s="9">
        <f t="shared" si="30"/>
        <v>0.5</v>
      </c>
      <c r="CH166" s="9">
        <f t="shared" si="31"/>
        <v>2</v>
      </c>
      <c r="CI166" s="9">
        <f t="shared" si="32"/>
        <v>1</v>
      </c>
    </row>
    <row r="167" spans="1:87" ht="27.6" x14ac:dyDescent="0.3">
      <c r="A167" s="9">
        <v>166</v>
      </c>
      <c r="B167" s="2" t="s">
        <v>454</v>
      </c>
      <c r="C167" s="2" t="s">
        <v>455</v>
      </c>
      <c r="D167" s="2">
        <v>2019</v>
      </c>
      <c r="E167" s="2" t="s">
        <v>137</v>
      </c>
      <c r="F167" s="2" t="s">
        <v>176</v>
      </c>
      <c r="G167" s="2" t="s">
        <v>72</v>
      </c>
      <c r="H167" s="2" t="s">
        <v>456</v>
      </c>
      <c r="I167" s="2" t="s">
        <v>457</v>
      </c>
      <c r="J167" s="2" t="s">
        <v>75</v>
      </c>
      <c r="K167" s="2">
        <v>10</v>
      </c>
      <c r="L167" s="2" t="s">
        <v>274</v>
      </c>
      <c r="M167" s="2" t="s">
        <v>458</v>
      </c>
      <c r="N167" s="2" t="s">
        <v>459</v>
      </c>
      <c r="O167" s="2" t="s">
        <v>81</v>
      </c>
      <c r="P167" s="2" t="s">
        <v>82</v>
      </c>
      <c r="Q167" s="2" t="s">
        <v>83</v>
      </c>
      <c r="R167" s="2" t="s">
        <v>462</v>
      </c>
      <c r="S167" s="2" t="s">
        <v>463</v>
      </c>
      <c r="T167" s="2" t="s">
        <v>119</v>
      </c>
      <c r="U167" s="2" t="str">
        <f t="shared" si="22"/>
        <v>DB no information</v>
      </c>
      <c r="V167" s="2"/>
      <c r="W167" s="2"/>
      <c r="X167" s="2"/>
      <c r="Y167" s="2" t="s">
        <v>80</v>
      </c>
      <c r="Z167" s="2"/>
      <c r="AA167" s="2"/>
      <c r="AB167" s="2"/>
      <c r="AC167" s="2" t="s">
        <v>80</v>
      </c>
      <c r="AD167" s="2"/>
      <c r="AE167" s="2"/>
      <c r="AF167" s="2"/>
      <c r="AG167" s="2"/>
      <c r="AH167" s="2" t="s">
        <v>80</v>
      </c>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t="s">
        <v>461</v>
      </c>
      <c r="BI167" s="2" t="s">
        <v>460</v>
      </c>
      <c r="BJ167" s="2">
        <v>75</v>
      </c>
      <c r="BK167" s="2" t="s">
        <v>201</v>
      </c>
      <c r="BL167" s="2">
        <v>0.08</v>
      </c>
      <c r="BM167" s="2"/>
      <c r="BN167" s="2"/>
      <c r="BO167" s="2"/>
      <c r="BP167" s="2"/>
      <c r="BQ167" s="2"/>
      <c r="BR167" s="2" t="s">
        <v>176</v>
      </c>
      <c r="BS167" s="2">
        <v>25</v>
      </c>
      <c r="BT167" s="2">
        <v>0.28999999999999998</v>
      </c>
      <c r="BU167" s="2"/>
      <c r="BV167" s="2"/>
      <c r="BZ167" s="10">
        <f t="shared" si="23"/>
        <v>0.76923076923076927</v>
      </c>
      <c r="CA167" s="10">
        <f t="shared" si="24"/>
        <v>0.84210526315789469</v>
      </c>
      <c r="CB167" s="9">
        <f t="shared" si="25"/>
        <v>3</v>
      </c>
      <c r="CC167" s="9">
        <f t="shared" si="26"/>
        <v>0.5</v>
      </c>
      <c r="CD167" s="9">
        <f t="shared" si="27"/>
        <v>0.5</v>
      </c>
      <c r="CE167" s="9">
        <f t="shared" si="28"/>
        <v>0.5</v>
      </c>
      <c r="CF167" s="9">
        <f t="shared" si="29"/>
        <v>0.5</v>
      </c>
      <c r="CG167" s="9">
        <f t="shared" si="30"/>
        <v>0</v>
      </c>
      <c r="CH167" s="9">
        <f t="shared" si="31"/>
        <v>2</v>
      </c>
      <c r="CI167" s="9">
        <f t="shared" si="32"/>
        <v>1</v>
      </c>
    </row>
    <row r="168" spans="1:87" ht="27.6" x14ac:dyDescent="0.3">
      <c r="A168" s="9">
        <v>167</v>
      </c>
      <c r="B168" s="2" t="s">
        <v>454</v>
      </c>
      <c r="C168" s="2" t="s">
        <v>455</v>
      </c>
      <c r="D168" s="2">
        <v>2019</v>
      </c>
      <c r="E168" s="2" t="s">
        <v>137</v>
      </c>
      <c r="F168" s="2" t="s">
        <v>176</v>
      </c>
      <c r="G168" s="2" t="s">
        <v>72</v>
      </c>
      <c r="H168" s="2" t="s">
        <v>456</v>
      </c>
      <c r="I168" s="2" t="s">
        <v>457</v>
      </c>
      <c r="J168" s="2" t="s">
        <v>75</v>
      </c>
      <c r="K168" s="2">
        <v>10</v>
      </c>
      <c r="L168" s="2" t="s">
        <v>274</v>
      </c>
      <c r="M168" s="2" t="s">
        <v>464</v>
      </c>
      <c r="N168" s="2" t="s">
        <v>291</v>
      </c>
      <c r="O168" s="2" t="s">
        <v>81</v>
      </c>
      <c r="P168" s="2" t="s">
        <v>82</v>
      </c>
      <c r="Q168" s="2" t="s">
        <v>83</v>
      </c>
      <c r="R168" s="2" t="s">
        <v>462</v>
      </c>
      <c r="S168" s="2" t="s">
        <v>466</v>
      </c>
      <c r="T168" s="2" t="s">
        <v>85</v>
      </c>
      <c r="U168" s="2" t="str">
        <f t="shared" si="22"/>
        <v>DB no information</v>
      </c>
      <c r="V168" s="2"/>
      <c r="W168" s="2"/>
      <c r="X168" s="2"/>
      <c r="Y168" s="2" t="s">
        <v>80</v>
      </c>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t="s">
        <v>461</v>
      </c>
      <c r="BI168" s="2" t="s">
        <v>465</v>
      </c>
      <c r="BJ168" s="2">
        <v>75</v>
      </c>
      <c r="BK168" s="2" t="s">
        <v>201</v>
      </c>
      <c r="BL168" s="2">
        <v>0.27</v>
      </c>
      <c r="BM168" s="2"/>
      <c r="BN168" s="2"/>
      <c r="BO168" s="2"/>
      <c r="BP168" s="2"/>
      <c r="BQ168" s="2"/>
      <c r="BR168" s="2" t="s">
        <v>176</v>
      </c>
      <c r="BS168" s="2">
        <v>25</v>
      </c>
      <c r="BT168" s="2">
        <v>0.8</v>
      </c>
      <c r="BU168" s="2"/>
      <c r="BV168" s="2"/>
      <c r="BZ168" s="10">
        <f t="shared" si="23"/>
        <v>0.76923076923076927</v>
      </c>
      <c r="CA168" s="10">
        <f t="shared" si="24"/>
        <v>0.84210526315789469</v>
      </c>
      <c r="CB168" s="9">
        <f t="shared" si="25"/>
        <v>3</v>
      </c>
      <c r="CC168" s="9">
        <f t="shared" si="26"/>
        <v>0.5</v>
      </c>
      <c r="CD168" s="9">
        <f t="shared" si="27"/>
        <v>0.5</v>
      </c>
      <c r="CE168" s="9">
        <f t="shared" si="28"/>
        <v>0.5</v>
      </c>
      <c r="CF168" s="9">
        <f t="shared" si="29"/>
        <v>0.5</v>
      </c>
      <c r="CG168" s="9">
        <f t="shared" si="30"/>
        <v>0</v>
      </c>
      <c r="CH168" s="9">
        <f t="shared" si="31"/>
        <v>2</v>
      </c>
      <c r="CI168" s="9">
        <f t="shared" si="32"/>
        <v>1</v>
      </c>
    </row>
    <row r="169" spans="1:87" ht="27.6" x14ac:dyDescent="0.3">
      <c r="A169" s="9">
        <v>168</v>
      </c>
      <c r="B169" s="2" t="s">
        <v>454</v>
      </c>
      <c r="C169" s="2" t="s">
        <v>455</v>
      </c>
      <c r="D169" s="2">
        <v>2019</v>
      </c>
      <c r="E169" s="2" t="s">
        <v>137</v>
      </c>
      <c r="F169" s="2" t="s">
        <v>176</v>
      </c>
      <c r="G169" s="2" t="s">
        <v>72</v>
      </c>
      <c r="H169" s="2" t="s">
        <v>456</v>
      </c>
      <c r="I169" s="2" t="s">
        <v>457</v>
      </c>
      <c r="J169" s="2" t="s">
        <v>75</v>
      </c>
      <c r="K169" s="2">
        <v>10</v>
      </c>
      <c r="L169" s="2" t="s">
        <v>274</v>
      </c>
      <c r="M169" s="2" t="s">
        <v>467</v>
      </c>
      <c r="N169" s="2" t="s">
        <v>468</v>
      </c>
      <c r="O169" s="2" t="s">
        <v>81</v>
      </c>
      <c r="P169" s="2" t="s">
        <v>82</v>
      </c>
      <c r="Q169" s="2" t="s">
        <v>83</v>
      </c>
      <c r="R169" s="2" t="s">
        <v>462</v>
      </c>
      <c r="S169" s="2" t="s">
        <v>470</v>
      </c>
      <c r="T169" s="2" t="s">
        <v>119</v>
      </c>
      <c r="U169" s="2" t="str">
        <f t="shared" si="22"/>
        <v>DB no information</v>
      </c>
      <c r="V169" s="2"/>
      <c r="W169" s="2"/>
      <c r="X169" s="2"/>
      <c r="Y169" s="2" t="s">
        <v>80</v>
      </c>
      <c r="Z169" s="2"/>
      <c r="AA169" s="2"/>
      <c r="AB169" s="2"/>
      <c r="AC169" s="2"/>
      <c r="AD169" s="2"/>
      <c r="AE169" s="2"/>
      <c r="AF169" s="2"/>
      <c r="AG169" s="2"/>
      <c r="AH169" s="2" t="s">
        <v>80</v>
      </c>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t="s">
        <v>461</v>
      </c>
      <c r="BI169" s="2" t="s">
        <v>469</v>
      </c>
      <c r="BJ169" s="2">
        <v>75</v>
      </c>
      <c r="BK169" s="2" t="s">
        <v>201</v>
      </c>
      <c r="BL169" s="2">
        <v>0.73</v>
      </c>
      <c r="BM169" s="2"/>
      <c r="BN169" s="2"/>
      <c r="BO169" s="2"/>
      <c r="BP169" s="2"/>
      <c r="BQ169" s="2"/>
      <c r="BR169" s="2" t="s">
        <v>176</v>
      </c>
      <c r="BS169" s="2">
        <v>25</v>
      </c>
      <c r="BT169" s="2">
        <v>0.93</v>
      </c>
      <c r="BU169" s="2"/>
      <c r="BV169" s="2"/>
      <c r="BZ169" s="10">
        <f t="shared" si="23"/>
        <v>0.76923076923076927</v>
      </c>
      <c r="CA169" s="10">
        <f t="shared" si="24"/>
        <v>0.84210526315789469</v>
      </c>
      <c r="CB169" s="9">
        <f t="shared" si="25"/>
        <v>3</v>
      </c>
      <c r="CC169" s="9">
        <f t="shared" si="26"/>
        <v>0.5</v>
      </c>
      <c r="CD169" s="9">
        <f t="shared" si="27"/>
        <v>0.5</v>
      </c>
      <c r="CE169" s="9">
        <f t="shared" si="28"/>
        <v>0.5</v>
      </c>
      <c r="CF169" s="9">
        <f t="shared" si="29"/>
        <v>0.5</v>
      </c>
      <c r="CG169" s="9">
        <f t="shared" si="30"/>
        <v>0</v>
      </c>
      <c r="CH169" s="9">
        <f t="shared" si="31"/>
        <v>2</v>
      </c>
      <c r="CI169" s="9">
        <f t="shared" si="32"/>
        <v>1</v>
      </c>
    </row>
    <row r="170" spans="1:87" ht="27.6" x14ac:dyDescent="0.3">
      <c r="A170" s="9">
        <v>169</v>
      </c>
      <c r="B170" s="2" t="s">
        <v>454</v>
      </c>
      <c r="C170" s="2" t="s">
        <v>455</v>
      </c>
      <c r="D170" s="2">
        <v>2019</v>
      </c>
      <c r="E170" s="2" t="s">
        <v>137</v>
      </c>
      <c r="F170" s="2" t="s">
        <v>176</v>
      </c>
      <c r="G170" s="2" t="s">
        <v>72</v>
      </c>
      <c r="H170" s="2" t="s">
        <v>456</v>
      </c>
      <c r="I170" s="2" t="s">
        <v>457</v>
      </c>
      <c r="J170" s="2" t="s">
        <v>75</v>
      </c>
      <c r="K170" s="2">
        <v>10</v>
      </c>
      <c r="L170" s="2" t="s">
        <v>274</v>
      </c>
      <c r="M170" s="2" t="s">
        <v>471</v>
      </c>
      <c r="N170" s="2" t="s">
        <v>472</v>
      </c>
      <c r="O170" s="2" t="s">
        <v>81</v>
      </c>
      <c r="P170" s="2" t="s">
        <v>82</v>
      </c>
      <c r="Q170" s="2" t="s">
        <v>83</v>
      </c>
      <c r="R170" s="2" t="s">
        <v>462</v>
      </c>
      <c r="S170" s="2" t="s">
        <v>474</v>
      </c>
      <c r="T170" s="2" t="s">
        <v>119</v>
      </c>
      <c r="U170" s="2" t="str">
        <f t="shared" si="22"/>
        <v>DB no information</v>
      </c>
      <c r="V170" s="2"/>
      <c r="W170" s="2"/>
      <c r="X170" s="2"/>
      <c r="Y170" s="2" t="s">
        <v>80</v>
      </c>
      <c r="Z170" s="2"/>
      <c r="AA170" s="2"/>
      <c r="AB170" s="2"/>
      <c r="AC170" s="2" t="s">
        <v>80</v>
      </c>
      <c r="AD170" s="2"/>
      <c r="AE170" s="2"/>
      <c r="AF170" s="2"/>
      <c r="AG170" s="2"/>
      <c r="AH170" s="2" t="s">
        <v>80</v>
      </c>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t="s">
        <v>461</v>
      </c>
      <c r="BI170" s="2" t="s">
        <v>473</v>
      </c>
      <c r="BJ170" s="2">
        <v>75</v>
      </c>
      <c r="BK170" s="2" t="s">
        <v>201</v>
      </c>
      <c r="BL170" s="2">
        <v>0.53</v>
      </c>
      <c r="BM170" s="2"/>
      <c r="BN170" s="2"/>
      <c r="BO170" s="2"/>
      <c r="BP170" s="2"/>
      <c r="BQ170" s="2"/>
      <c r="BR170" s="2" t="s">
        <v>176</v>
      </c>
      <c r="BS170" s="2">
        <v>25</v>
      </c>
      <c r="BT170" s="2">
        <v>0.79</v>
      </c>
      <c r="BU170" s="2"/>
      <c r="BV170" s="2"/>
      <c r="BZ170" s="10">
        <f t="shared" si="23"/>
        <v>0.76923076923076927</v>
      </c>
      <c r="CA170" s="10">
        <f t="shared" si="24"/>
        <v>0.84210526315789469</v>
      </c>
      <c r="CB170" s="9">
        <f t="shared" si="25"/>
        <v>3</v>
      </c>
      <c r="CC170" s="9">
        <f t="shared" si="26"/>
        <v>0.5</v>
      </c>
      <c r="CD170" s="9">
        <f t="shared" si="27"/>
        <v>0.5</v>
      </c>
      <c r="CE170" s="9">
        <f t="shared" si="28"/>
        <v>0.5</v>
      </c>
      <c r="CF170" s="9">
        <f t="shared" si="29"/>
        <v>0.5</v>
      </c>
      <c r="CG170" s="9">
        <f t="shared" si="30"/>
        <v>0</v>
      </c>
      <c r="CH170" s="9">
        <f t="shared" si="31"/>
        <v>2</v>
      </c>
      <c r="CI170" s="9">
        <f t="shared" si="32"/>
        <v>1</v>
      </c>
    </row>
    <row r="171" spans="1:87" ht="27.6" x14ac:dyDescent="0.3">
      <c r="A171" s="9">
        <v>170</v>
      </c>
      <c r="B171" s="2" t="s">
        <v>454</v>
      </c>
      <c r="C171" s="2" t="s">
        <v>455</v>
      </c>
      <c r="D171" s="2">
        <v>2019</v>
      </c>
      <c r="E171" s="2" t="s">
        <v>137</v>
      </c>
      <c r="F171" s="2" t="s">
        <v>176</v>
      </c>
      <c r="G171" s="2" t="s">
        <v>72</v>
      </c>
      <c r="H171" s="2" t="s">
        <v>456</v>
      </c>
      <c r="I171" s="2" t="s">
        <v>457</v>
      </c>
      <c r="J171" s="2" t="s">
        <v>75</v>
      </c>
      <c r="K171" s="2">
        <v>10</v>
      </c>
      <c r="L171" s="2" t="s">
        <v>274</v>
      </c>
      <c r="M171" s="2" t="s">
        <v>471</v>
      </c>
      <c r="N171" s="2" t="s">
        <v>472</v>
      </c>
      <c r="O171" s="2" t="s">
        <v>81</v>
      </c>
      <c r="P171" s="2" t="s">
        <v>82</v>
      </c>
      <c r="Q171" s="2" t="s">
        <v>83</v>
      </c>
      <c r="R171" s="2" t="s">
        <v>462</v>
      </c>
      <c r="S171" s="2" t="s">
        <v>476</v>
      </c>
      <c r="T171" s="2" t="s">
        <v>119</v>
      </c>
      <c r="U171" s="2" t="str">
        <f t="shared" si="22"/>
        <v>DB no information</v>
      </c>
      <c r="V171" s="2"/>
      <c r="W171" s="2"/>
      <c r="X171" s="2"/>
      <c r="Y171" s="2" t="s">
        <v>80</v>
      </c>
      <c r="Z171" s="2"/>
      <c r="AA171" s="2"/>
      <c r="AB171" s="2"/>
      <c r="AC171" s="2" t="s">
        <v>80</v>
      </c>
      <c r="AD171" s="2"/>
      <c r="AE171" s="2"/>
      <c r="AF171" s="2"/>
      <c r="AG171" s="2"/>
      <c r="AH171" s="2" t="s">
        <v>80</v>
      </c>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t="s">
        <v>461</v>
      </c>
      <c r="BI171" s="2" t="s">
        <v>475</v>
      </c>
      <c r="BJ171" s="2">
        <v>75</v>
      </c>
      <c r="BK171" s="2" t="s">
        <v>201</v>
      </c>
      <c r="BL171" s="2">
        <v>0.8</v>
      </c>
      <c r="BM171" s="2"/>
      <c r="BN171" s="2"/>
      <c r="BO171" s="2"/>
      <c r="BP171" s="2"/>
      <c r="BQ171" s="2"/>
      <c r="BR171" s="2" t="s">
        <v>176</v>
      </c>
      <c r="BS171" s="2">
        <v>25</v>
      </c>
      <c r="BT171" s="2"/>
      <c r="BU171" s="2"/>
      <c r="BV171" s="2"/>
      <c r="BZ171" s="10">
        <f t="shared" si="23"/>
        <v>0.69230769230769229</v>
      </c>
      <c r="CA171" s="10">
        <f t="shared" si="24"/>
        <v>0.78947368421052633</v>
      </c>
      <c r="CB171" s="9">
        <f t="shared" si="25"/>
        <v>3</v>
      </c>
      <c r="CC171" s="9">
        <f t="shared" si="26"/>
        <v>0.5</v>
      </c>
      <c r="CD171" s="9">
        <f t="shared" si="27"/>
        <v>0</v>
      </c>
      <c r="CE171" s="9">
        <f t="shared" si="28"/>
        <v>0.5</v>
      </c>
      <c r="CF171" s="9">
        <f t="shared" si="29"/>
        <v>0.5</v>
      </c>
      <c r="CG171" s="9">
        <f t="shared" si="30"/>
        <v>0</v>
      </c>
      <c r="CH171" s="9">
        <f t="shared" si="31"/>
        <v>2</v>
      </c>
      <c r="CI171" s="9">
        <f t="shared" si="32"/>
        <v>1</v>
      </c>
    </row>
    <row r="172" spans="1:87" ht="27.6" x14ac:dyDescent="0.3">
      <c r="A172" s="9">
        <v>171</v>
      </c>
      <c r="B172" s="2" t="s">
        <v>454</v>
      </c>
      <c r="C172" s="2" t="s">
        <v>455</v>
      </c>
      <c r="D172" s="2">
        <v>2019</v>
      </c>
      <c r="E172" s="2" t="s">
        <v>137</v>
      </c>
      <c r="F172" s="2" t="s">
        <v>176</v>
      </c>
      <c r="G172" s="2" t="s">
        <v>72</v>
      </c>
      <c r="H172" s="2" t="s">
        <v>456</v>
      </c>
      <c r="I172" s="2" t="s">
        <v>457</v>
      </c>
      <c r="J172" s="2" t="s">
        <v>95</v>
      </c>
      <c r="K172" s="2">
        <v>1500</v>
      </c>
      <c r="L172" s="2" t="s">
        <v>274</v>
      </c>
      <c r="M172" s="2" t="s">
        <v>477</v>
      </c>
      <c r="N172" s="2" t="s">
        <v>478</v>
      </c>
      <c r="O172" s="2" t="s">
        <v>81</v>
      </c>
      <c r="P172" s="2" t="s">
        <v>82</v>
      </c>
      <c r="Q172" s="2" t="s">
        <v>83</v>
      </c>
      <c r="R172" s="2" t="s">
        <v>462</v>
      </c>
      <c r="S172" s="2" t="s">
        <v>463</v>
      </c>
      <c r="T172" s="2" t="s">
        <v>119</v>
      </c>
      <c r="U172" s="2" t="str">
        <f t="shared" si="22"/>
        <v>DB no information</v>
      </c>
      <c r="V172" s="2"/>
      <c r="W172" s="2"/>
      <c r="X172" s="2"/>
      <c r="Y172" s="2" t="s">
        <v>80</v>
      </c>
      <c r="Z172" s="2"/>
      <c r="AA172" s="2"/>
      <c r="AB172" s="2"/>
      <c r="AC172" s="2" t="s">
        <v>80</v>
      </c>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t="s">
        <v>461</v>
      </c>
      <c r="BI172" s="2" t="s">
        <v>479</v>
      </c>
      <c r="BJ172" s="2">
        <v>75</v>
      </c>
      <c r="BK172" s="2" t="s">
        <v>201</v>
      </c>
      <c r="BL172" s="2">
        <v>0.11</v>
      </c>
      <c r="BM172" s="2"/>
      <c r="BN172" s="2"/>
      <c r="BO172" s="2"/>
      <c r="BP172" s="2"/>
      <c r="BQ172" s="2"/>
      <c r="BR172" s="2" t="s">
        <v>176</v>
      </c>
      <c r="BS172" s="2">
        <v>25</v>
      </c>
      <c r="BT172" s="2">
        <v>0.2</v>
      </c>
      <c r="BU172" s="2"/>
      <c r="BV172" s="2"/>
      <c r="BZ172" s="10">
        <f t="shared" si="23"/>
        <v>0.76923076923076927</v>
      </c>
      <c r="CA172" s="10">
        <f t="shared" si="24"/>
        <v>0.84210526315789469</v>
      </c>
      <c r="CB172" s="9">
        <f t="shared" si="25"/>
        <v>3</v>
      </c>
      <c r="CC172" s="9">
        <f t="shared" si="26"/>
        <v>0.5</v>
      </c>
      <c r="CD172" s="9">
        <f t="shared" si="27"/>
        <v>0.5</v>
      </c>
      <c r="CE172" s="9">
        <f t="shared" si="28"/>
        <v>0.5</v>
      </c>
      <c r="CF172" s="9">
        <f t="shared" si="29"/>
        <v>0.5</v>
      </c>
      <c r="CG172" s="9">
        <f t="shared" si="30"/>
        <v>0</v>
      </c>
      <c r="CH172" s="9">
        <f t="shared" si="31"/>
        <v>2</v>
      </c>
      <c r="CI172" s="9">
        <f t="shared" si="32"/>
        <v>1</v>
      </c>
    </row>
    <row r="173" spans="1:87" ht="27.6" x14ac:dyDescent="0.3">
      <c r="A173" s="9">
        <v>172</v>
      </c>
      <c r="B173" s="2" t="s">
        <v>454</v>
      </c>
      <c r="C173" s="2" t="s">
        <v>455</v>
      </c>
      <c r="D173" s="2">
        <v>2019</v>
      </c>
      <c r="E173" s="2" t="s">
        <v>137</v>
      </c>
      <c r="F173" s="2" t="s">
        <v>176</v>
      </c>
      <c r="G173" s="2" t="s">
        <v>72</v>
      </c>
      <c r="H173" s="2" t="s">
        <v>456</v>
      </c>
      <c r="I173" s="2" t="s">
        <v>457</v>
      </c>
      <c r="J173" s="2" t="s">
        <v>95</v>
      </c>
      <c r="K173" s="2">
        <v>1500</v>
      </c>
      <c r="L173" s="2" t="s">
        <v>274</v>
      </c>
      <c r="M173" s="2" t="s">
        <v>480</v>
      </c>
      <c r="N173" s="2" t="s">
        <v>291</v>
      </c>
      <c r="O173" s="2" t="s">
        <v>81</v>
      </c>
      <c r="P173" s="2" t="s">
        <v>82</v>
      </c>
      <c r="Q173" s="2" t="s">
        <v>83</v>
      </c>
      <c r="R173" s="2" t="s">
        <v>462</v>
      </c>
      <c r="S173" s="2" t="s">
        <v>466</v>
      </c>
      <c r="T173" s="2" t="s">
        <v>85</v>
      </c>
      <c r="U173" s="2" t="str">
        <f t="shared" si="22"/>
        <v>DB no information</v>
      </c>
      <c r="V173" s="2"/>
      <c r="W173" s="2"/>
      <c r="X173" s="2"/>
      <c r="Y173" s="2" t="s">
        <v>80</v>
      </c>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t="s">
        <v>461</v>
      </c>
      <c r="BI173" s="2" t="s">
        <v>481</v>
      </c>
      <c r="BJ173" s="2">
        <v>75</v>
      </c>
      <c r="BK173" s="2" t="s">
        <v>201</v>
      </c>
      <c r="BL173" s="2">
        <v>0.18</v>
      </c>
      <c r="BM173" s="2"/>
      <c r="BN173" s="2"/>
      <c r="BO173" s="2"/>
      <c r="BP173" s="2"/>
      <c r="BQ173" s="2"/>
      <c r="BR173" s="2" t="s">
        <v>176</v>
      </c>
      <c r="BS173" s="2">
        <v>25</v>
      </c>
      <c r="BT173" s="2">
        <v>0.68</v>
      </c>
      <c r="BU173" s="2"/>
      <c r="BV173" s="2"/>
      <c r="BZ173" s="10">
        <f t="shared" si="23"/>
        <v>0.76923076923076927</v>
      </c>
      <c r="CA173" s="10">
        <f t="shared" si="24"/>
        <v>0.84210526315789469</v>
      </c>
      <c r="CB173" s="9">
        <f t="shared" si="25"/>
        <v>3</v>
      </c>
      <c r="CC173" s="9">
        <f t="shared" si="26"/>
        <v>0.5</v>
      </c>
      <c r="CD173" s="9">
        <f t="shared" si="27"/>
        <v>0.5</v>
      </c>
      <c r="CE173" s="9">
        <f t="shared" si="28"/>
        <v>0.5</v>
      </c>
      <c r="CF173" s="9">
        <f t="shared" si="29"/>
        <v>0.5</v>
      </c>
      <c r="CG173" s="9">
        <f t="shared" si="30"/>
        <v>0</v>
      </c>
      <c r="CH173" s="9">
        <f t="shared" si="31"/>
        <v>2</v>
      </c>
      <c r="CI173" s="9">
        <f t="shared" si="32"/>
        <v>1</v>
      </c>
    </row>
    <row r="174" spans="1:87" ht="27.6" x14ac:dyDescent="0.3">
      <c r="A174" s="9">
        <v>173</v>
      </c>
      <c r="B174" s="2" t="s">
        <v>454</v>
      </c>
      <c r="C174" s="2" t="s">
        <v>455</v>
      </c>
      <c r="D174" s="2">
        <v>2019</v>
      </c>
      <c r="E174" s="2" t="s">
        <v>137</v>
      </c>
      <c r="F174" s="2" t="s">
        <v>176</v>
      </c>
      <c r="G174" s="2" t="s">
        <v>72</v>
      </c>
      <c r="H174" s="2" t="s">
        <v>456</v>
      </c>
      <c r="I174" s="2" t="s">
        <v>457</v>
      </c>
      <c r="J174" s="2" t="s">
        <v>95</v>
      </c>
      <c r="K174" s="2">
        <v>1500</v>
      </c>
      <c r="L174" s="2" t="s">
        <v>274</v>
      </c>
      <c r="M174" s="2" t="s">
        <v>482</v>
      </c>
      <c r="N174" s="2" t="s">
        <v>78</v>
      </c>
      <c r="O174" s="2" t="s">
        <v>81</v>
      </c>
      <c r="P174" s="2" t="s">
        <v>82</v>
      </c>
      <c r="Q174" s="2" t="s">
        <v>83</v>
      </c>
      <c r="R174" s="2" t="s">
        <v>462</v>
      </c>
      <c r="S174" s="2" t="s">
        <v>470</v>
      </c>
      <c r="T174" s="2" t="s">
        <v>85</v>
      </c>
      <c r="U174" s="2" t="str">
        <f t="shared" si="22"/>
        <v>DB no information</v>
      </c>
      <c r="V174" s="2"/>
      <c r="W174" s="2"/>
      <c r="X174" s="2"/>
      <c r="Y174" s="2"/>
      <c r="Z174" s="2"/>
      <c r="AA174" s="2"/>
      <c r="AB174" s="2"/>
      <c r="AC174" s="2"/>
      <c r="AD174" s="2"/>
      <c r="AE174" s="2"/>
      <c r="AF174" s="2"/>
      <c r="AG174" s="2"/>
      <c r="AH174" s="2" t="s">
        <v>80</v>
      </c>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t="s">
        <v>461</v>
      </c>
      <c r="BI174" s="2" t="s">
        <v>483</v>
      </c>
      <c r="BJ174" s="2">
        <v>75</v>
      </c>
      <c r="BK174" s="2" t="s">
        <v>201</v>
      </c>
      <c r="BL174" s="2">
        <v>0.56000000000000005</v>
      </c>
      <c r="BM174" s="2"/>
      <c r="BN174" s="2"/>
      <c r="BO174" s="2"/>
      <c r="BP174" s="2"/>
      <c r="BQ174" s="2"/>
      <c r="BR174" s="2" t="s">
        <v>176</v>
      </c>
      <c r="BS174" s="2">
        <v>25</v>
      </c>
      <c r="BT174" s="2">
        <v>0.45</v>
      </c>
      <c r="BU174" s="2"/>
      <c r="BV174" s="2"/>
      <c r="BZ174" s="10">
        <f t="shared" si="23"/>
        <v>0.76923076923076927</v>
      </c>
      <c r="CA174" s="10">
        <f t="shared" si="24"/>
        <v>0.84210526315789469</v>
      </c>
      <c r="CB174" s="9">
        <f t="shared" si="25"/>
        <v>3</v>
      </c>
      <c r="CC174" s="9">
        <f t="shared" si="26"/>
        <v>0.5</v>
      </c>
      <c r="CD174" s="9">
        <f t="shared" si="27"/>
        <v>0.5</v>
      </c>
      <c r="CE174" s="9">
        <f t="shared" si="28"/>
        <v>0.5</v>
      </c>
      <c r="CF174" s="9">
        <f t="shared" si="29"/>
        <v>0.5</v>
      </c>
      <c r="CG174" s="9">
        <f t="shared" si="30"/>
        <v>0</v>
      </c>
      <c r="CH174" s="9">
        <f t="shared" si="31"/>
        <v>2</v>
      </c>
      <c r="CI174" s="9">
        <f t="shared" si="32"/>
        <v>1</v>
      </c>
    </row>
    <row r="175" spans="1:87" ht="27.6" x14ac:dyDescent="0.3">
      <c r="A175" s="9">
        <v>174</v>
      </c>
      <c r="B175" s="2" t="s">
        <v>454</v>
      </c>
      <c r="C175" s="2" t="s">
        <v>455</v>
      </c>
      <c r="D175" s="2">
        <v>2019</v>
      </c>
      <c r="E175" s="2" t="s">
        <v>137</v>
      </c>
      <c r="F175" s="2" t="s">
        <v>176</v>
      </c>
      <c r="G175" s="2" t="s">
        <v>72</v>
      </c>
      <c r="H175" s="2" t="s">
        <v>456</v>
      </c>
      <c r="I175" s="2" t="s">
        <v>457</v>
      </c>
      <c r="J175" s="2" t="s">
        <v>95</v>
      </c>
      <c r="K175" s="2">
        <v>1500</v>
      </c>
      <c r="L175" s="2" t="s">
        <v>274</v>
      </c>
      <c r="M175" s="2" t="s">
        <v>471</v>
      </c>
      <c r="N175" s="2" t="s">
        <v>472</v>
      </c>
      <c r="O175" s="2" t="s">
        <v>81</v>
      </c>
      <c r="P175" s="2" t="s">
        <v>82</v>
      </c>
      <c r="Q175" s="2" t="s">
        <v>83</v>
      </c>
      <c r="R175" s="2" t="s">
        <v>462</v>
      </c>
      <c r="S175" s="2" t="s">
        <v>474</v>
      </c>
      <c r="T175" s="2" t="s">
        <v>119</v>
      </c>
      <c r="U175" s="2" t="str">
        <f t="shared" si="22"/>
        <v>DB no information</v>
      </c>
      <c r="V175" s="2"/>
      <c r="W175" s="2"/>
      <c r="X175" s="2"/>
      <c r="Y175" s="2" t="s">
        <v>80</v>
      </c>
      <c r="Z175" s="2"/>
      <c r="AA175" s="2"/>
      <c r="AB175" s="2"/>
      <c r="AC175" s="2" t="s">
        <v>80</v>
      </c>
      <c r="AD175" s="2"/>
      <c r="AE175" s="2"/>
      <c r="AF175" s="2"/>
      <c r="AG175" s="2"/>
      <c r="AH175" s="2" t="s">
        <v>80</v>
      </c>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t="s">
        <v>461</v>
      </c>
      <c r="BI175" s="2" t="s">
        <v>484</v>
      </c>
      <c r="BJ175" s="2">
        <v>75</v>
      </c>
      <c r="BK175" s="2" t="s">
        <v>201</v>
      </c>
      <c r="BL175" s="2">
        <v>0.68</v>
      </c>
      <c r="BM175" s="2"/>
      <c r="BN175" s="2"/>
      <c r="BO175" s="2"/>
      <c r="BP175" s="2"/>
      <c r="BQ175" s="2"/>
      <c r="BR175" s="2" t="s">
        <v>176</v>
      </c>
      <c r="BS175" s="2">
        <v>25</v>
      </c>
      <c r="BT175" s="2">
        <v>0.84</v>
      </c>
      <c r="BU175" s="2"/>
      <c r="BV175" s="2"/>
      <c r="BZ175" s="10">
        <f t="shared" si="23"/>
        <v>0.76923076923076927</v>
      </c>
      <c r="CA175" s="10">
        <f t="shared" si="24"/>
        <v>0.84210526315789469</v>
      </c>
      <c r="CB175" s="9">
        <f t="shared" si="25"/>
        <v>3</v>
      </c>
      <c r="CC175" s="9">
        <f t="shared" si="26"/>
        <v>0.5</v>
      </c>
      <c r="CD175" s="9">
        <f t="shared" si="27"/>
        <v>0.5</v>
      </c>
      <c r="CE175" s="9">
        <f t="shared" si="28"/>
        <v>0.5</v>
      </c>
      <c r="CF175" s="9">
        <f t="shared" si="29"/>
        <v>0.5</v>
      </c>
      <c r="CG175" s="9">
        <f t="shared" si="30"/>
        <v>0</v>
      </c>
      <c r="CH175" s="9">
        <f t="shared" si="31"/>
        <v>2</v>
      </c>
      <c r="CI175" s="9">
        <f t="shared" si="32"/>
        <v>1</v>
      </c>
    </row>
    <row r="176" spans="1:87" ht="27.6" x14ac:dyDescent="0.3">
      <c r="A176" s="9">
        <v>175</v>
      </c>
      <c r="B176" s="2" t="s">
        <v>454</v>
      </c>
      <c r="C176" s="2" t="s">
        <v>455</v>
      </c>
      <c r="D176" s="2">
        <v>2019</v>
      </c>
      <c r="E176" s="2" t="s">
        <v>137</v>
      </c>
      <c r="F176" s="2" t="s">
        <v>176</v>
      </c>
      <c r="G176" s="2" t="s">
        <v>72</v>
      </c>
      <c r="H176" s="2" t="s">
        <v>456</v>
      </c>
      <c r="I176" s="2" t="s">
        <v>457</v>
      </c>
      <c r="J176" s="2" t="s">
        <v>95</v>
      </c>
      <c r="K176" s="2">
        <v>1500</v>
      </c>
      <c r="L176" s="2" t="s">
        <v>274</v>
      </c>
      <c r="M176" s="2" t="s">
        <v>471</v>
      </c>
      <c r="N176" s="2" t="s">
        <v>485</v>
      </c>
      <c r="O176" s="2" t="s">
        <v>81</v>
      </c>
      <c r="P176" s="2" t="s">
        <v>82</v>
      </c>
      <c r="Q176" s="2" t="s">
        <v>83</v>
      </c>
      <c r="R176" s="2" t="s">
        <v>462</v>
      </c>
      <c r="S176" s="2" t="s">
        <v>476</v>
      </c>
      <c r="T176" s="2" t="s">
        <v>119</v>
      </c>
      <c r="U176" s="2" t="str">
        <f t="shared" si="22"/>
        <v>DB no information</v>
      </c>
      <c r="V176" s="2"/>
      <c r="W176" s="2"/>
      <c r="X176" s="2"/>
      <c r="Y176" s="2" t="s">
        <v>80</v>
      </c>
      <c r="Z176" s="2"/>
      <c r="AA176" s="2"/>
      <c r="AB176" s="2"/>
      <c r="AC176" s="2" t="s">
        <v>80</v>
      </c>
      <c r="AD176" s="2"/>
      <c r="AE176" s="2"/>
      <c r="AF176" s="2"/>
      <c r="AG176" s="2"/>
      <c r="AH176" s="2" t="s">
        <v>80</v>
      </c>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t="s">
        <v>461</v>
      </c>
      <c r="BI176" s="2" t="s">
        <v>486</v>
      </c>
      <c r="BJ176" s="2">
        <v>75</v>
      </c>
      <c r="BK176" s="2" t="s">
        <v>201</v>
      </c>
      <c r="BL176" s="2">
        <v>0.76</v>
      </c>
      <c r="BM176" s="2"/>
      <c r="BN176" s="2"/>
      <c r="BO176" s="2"/>
      <c r="BP176" s="2"/>
      <c r="BQ176" s="2"/>
      <c r="BR176" s="2" t="s">
        <v>176</v>
      </c>
      <c r="BS176" s="2">
        <v>25</v>
      </c>
      <c r="BT176" s="2">
        <v>0.42</v>
      </c>
      <c r="BU176" s="2"/>
      <c r="BV176" s="2"/>
      <c r="BZ176" s="10">
        <f t="shared" si="23"/>
        <v>0.76923076923076927</v>
      </c>
      <c r="CA176" s="10">
        <f t="shared" si="24"/>
        <v>0.84210526315789469</v>
      </c>
      <c r="CB176" s="9">
        <f t="shared" si="25"/>
        <v>3</v>
      </c>
      <c r="CC176" s="9">
        <f t="shared" si="26"/>
        <v>0.5</v>
      </c>
      <c r="CD176" s="9">
        <f t="shared" si="27"/>
        <v>0.5</v>
      </c>
      <c r="CE176" s="9">
        <f t="shared" si="28"/>
        <v>0.5</v>
      </c>
      <c r="CF176" s="9">
        <f t="shared" si="29"/>
        <v>0.5</v>
      </c>
      <c r="CG176" s="9">
        <f t="shared" si="30"/>
        <v>0</v>
      </c>
      <c r="CH176" s="9">
        <f t="shared" si="31"/>
        <v>2</v>
      </c>
      <c r="CI176" s="9">
        <f t="shared" si="32"/>
        <v>1</v>
      </c>
    </row>
    <row r="177" spans="1:87" ht="41.4" x14ac:dyDescent="0.3">
      <c r="A177" s="9">
        <v>176</v>
      </c>
      <c r="B177" s="2" t="s">
        <v>487</v>
      </c>
      <c r="C177" s="2" t="s">
        <v>488</v>
      </c>
      <c r="D177" s="2">
        <v>2008</v>
      </c>
      <c r="E177" s="2" t="s">
        <v>71</v>
      </c>
      <c r="F177" s="2" t="s">
        <v>87</v>
      </c>
      <c r="G177" s="2" t="s">
        <v>283</v>
      </c>
      <c r="H177" s="2" t="s">
        <v>489</v>
      </c>
      <c r="I177" s="2"/>
      <c r="J177" s="2" t="s">
        <v>75</v>
      </c>
      <c r="K177" s="2">
        <v>10</v>
      </c>
      <c r="L177" s="2" t="s">
        <v>321</v>
      </c>
      <c r="M177" s="2" t="s">
        <v>490</v>
      </c>
      <c r="N177" s="2" t="s">
        <v>491</v>
      </c>
      <c r="O177" s="2" t="s">
        <v>81</v>
      </c>
      <c r="P177" s="2" t="s">
        <v>82</v>
      </c>
      <c r="Q177" s="2" t="s">
        <v>83</v>
      </c>
      <c r="R177" s="2" t="s">
        <v>84</v>
      </c>
      <c r="S177" s="2" t="s">
        <v>84</v>
      </c>
      <c r="T177" s="2" t="s">
        <v>119</v>
      </c>
      <c r="U177" s="2" t="str">
        <f t="shared" si="22"/>
        <v>DB information</v>
      </c>
      <c r="V177" s="2" t="s">
        <v>493</v>
      </c>
      <c r="W177" s="2" t="s">
        <v>494</v>
      </c>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t="s">
        <v>492</v>
      </c>
      <c r="BJ177" s="2">
        <v>559</v>
      </c>
      <c r="BK177" s="2" t="s">
        <v>86</v>
      </c>
      <c r="BL177" s="2">
        <v>0.92379999999999995</v>
      </c>
      <c r="BM177" s="2"/>
      <c r="BN177" s="2"/>
      <c r="BO177" s="2"/>
      <c r="BP177" s="2"/>
      <c r="BQ177" s="2"/>
      <c r="BR177" s="2" t="s">
        <v>87</v>
      </c>
      <c r="BS177" s="2"/>
      <c r="BT177" s="2"/>
      <c r="BU177" s="2"/>
      <c r="BV177" s="2"/>
      <c r="BZ177" s="10">
        <f t="shared" si="23"/>
        <v>0.53846153846153844</v>
      </c>
      <c r="CA177" s="10">
        <f t="shared" si="24"/>
        <v>0.36842105263157893</v>
      </c>
      <c r="CB177" s="9">
        <f t="shared" si="25"/>
        <v>0</v>
      </c>
      <c r="CC177" s="9">
        <f t="shared" si="26"/>
        <v>0.5</v>
      </c>
      <c r="CD177" s="9">
        <f t="shared" si="27"/>
        <v>0</v>
      </c>
      <c r="CE177" s="9">
        <f t="shared" si="28"/>
        <v>0.5</v>
      </c>
      <c r="CF177" s="9">
        <f t="shared" si="29"/>
        <v>0</v>
      </c>
      <c r="CG177" s="9">
        <f t="shared" si="30"/>
        <v>0.5</v>
      </c>
      <c r="CH177" s="9">
        <f t="shared" si="31"/>
        <v>2</v>
      </c>
      <c r="CI177" s="9">
        <f t="shared" si="32"/>
        <v>0</v>
      </c>
    </row>
    <row r="178" spans="1:87" ht="41.4" x14ac:dyDescent="0.3">
      <c r="A178" s="9">
        <v>177</v>
      </c>
      <c r="B178" s="2" t="s">
        <v>487</v>
      </c>
      <c r="C178" s="2" t="s">
        <v>488</v>
      </c>
      <c r="D178" s="2">
        <v>2008</v>
      </c>
      <c r="E178" s="2" t="s">
        <v>71</v>
      </c>
      <c r="F178" s="2" t="s">
        <v>87</v>
      </c>
      <c r="G178" s="2" t="s">
        <v>283</v>
      </c>
      <c r="H178" s="2" t="s">
        <v>489</v>
      </c>
      <c r="I178" s="2"/>
      <c r="J178" s="2" t="s">
        <v>95</v>
      </c>
      <c r="K178" s="2">
        <v>1500</v>
      </c>
      <c r="L178" s="2" t="s">
        <v>321</v>
      </c>
      <c r="M178" s="2" t="s">
        <v>495</v>
      </c>
      <c r="N178" s="2" t="s">
        <v>491</v>
      </c>
      <c r="O178" s="2" t="s">
        <v>81</v>
      </c>
      <c r="P178" s="2" t="s">
        <v>82</v>
      </c>
      <c r="Q178" s="2" t="s">
        <v>83</v>
      </c>
      <c r="R178" s="2" t="s">
        <v>84</v>
      </c>
      <c r="S178" s="2" t="s">
        <v>84</v>
      </c>
      <c r="T178" s="2" t="s">
        <v>119</v>
      </c>
      <c r="U178" s="2" t="str">
        <f t="shared" si="22"/>
        <v>DB information</v>
      </c>
      <c r="V178" s="2" t="s">
        <v>493</v>
      </c>
      <c r="W178" s="2" t="s">
        <v>494</v>
      </c>
      <c r="X178" s="2"/>
      <c r="Y178" s="2"/>
      <c r="Z178" s="2"/>
      <c r="AA178" s="2"/>
      <c r="AB178" s="2"/>
      <c r="AC178" s="2"/>
      <c r="AD178" s="2"/>
      <c r="AE178" s="2"/>
      <c r="AF178" s="2"/>
      <c r="AG178" s="2"/>
      <c r="AH178" s="2"/>
      <c r="AI178" s="2" t="s">
        <v>497</v>
      </c>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t="s">
        <v>496</v>
      </c>
      <c r="BJ178" s="2">
        <v>559</v>
      </c>
      <c r="BK178" s="2" t="s">
        <v>86</v>
      </c>
      <c r="BL178" s="2">
        <v>0.9425</v>
      </c>
      <c r="BM178" s="2"/>
      <c r="BN178" s="2"/>
      <c r="BO178" s="2"/>
      <c r="BP178" s="2"/>
      <c r="BQ178" s="2"/>
      <c r="BR178" s="2" t="s">
        <v>87</v>
      </c>
      <c r="BS178" s="2"/>
      <c r="BT178" s="2"/>
      <c r="BU178" s="2"/>
      <c r="BV178" s="2"/>
      <c r="BZ178" s="10">
        <f t="shared" si="23"/>
        <v>0.69230769230769229</v>
      </c>
      <c r="CA178" s="10">
        <f t="shared" si="24"/>
        <v>0.47368421052631576</v>
      </c>
      <c r="CB178" s="9">
        <f t="shared" si="25"/>
        <v>0</v>
      </c>
      <c r="CC178" s="9">
        <f t="shared" si="26"/>
        <v>0.5</v>
      </c>
      <c r="CD178" s="9">
        <f t="shared" si="27"/>
        <v>0</v>
      </c>
      <c r="CE178" s="9">
        <f t="shared" si="28"/>
        <v>0.5</v>
      </c>
      <c r="CF178" s="9">
        <f t="shared" si="29"/>
        <v>0</v>
      </c>
      <c r="CG178" s="9">
        <f t="shared" si="30"/>
        <v>0.5</v>
      </c>
      <c r="CH178" s="9">
        <f t="shared" si="31"/>
        <v>2</v>
      </c>
      <c r="CI178" s="9">
        <f t="shared" si="32"/>
        <v>1</v>
      </c>
    </row>
    <row r="179" spans="1:87" ht="27.6" x14ac:dyDescent="0.3">
      <c r="A179" s="9">
        <v>178</v>
      </c>
      <c r="B179" s="2" t="s">
        <v>498</v>
      </c>
      <c r="C179" s="2" t="s">
        <v>499</v>
      </c>
      <c r="D179" s="2">
        <v>2000</v>
      </c>
      <c r="E179" s="2" t="s">
        <v>137</v>
      </c>
      <c r="F179" s="2" t="s">
        <v>176</v>
      </c>
      <c r="G179" s="2" t="s">
        <v>1597</v>
      </c>
      <c r="H179" s="2" t="s">
        <v>500</v>
      </c>
      <c r="I179" s="2" t="s">
        <v>501</v>
      </c>
      <c r="J179" s="2" t="s">
        <v>75</v>
      </c>
      <c r="K179" s="2">
        <v>33</v>
      </c>
      <c r="L179" s="2" t="s">
        <v>197</v>
      </c>
      <c r="M179" s="2" t="s">
        <v>502</v>
      </c>
      <c r="N179" s="2" t="s">
        <v>503</v>
      </c>
      <c r="O179" s="2" t="s">
        <v>81</v>
      </c>
      <c r="P179" s="2" t="s">
        <v>82</v>
      </c>
      <c r="Q179" s="2" t="s">
        <v>83</v>
      </c>
      <c r="R179" s="2" t="s">
        <v>508</v>
      </c>
      <c r="S179" s="2" t="s">
        <v>509</v>
      </c>
      <c r="T179" s="2" t="s">
        <v>119</v>
      </c>
      <c r="U179" s="2" t="str">
        <f t="shared" si="22"/>
        <v>DB information</v>
      </c>
      <c r="V179" s="2" t="s">
        <v>505</v>
      </c>
      <c r="W179" s="2" t="s">
        <v>506</v>
      </c>
      <c r="X179" s="2"/>
      <c r="Y179" s="2"/>
      <c r="Z179" s="2"/>
      <c r="AA179" s="2" t="s">
        <v>507</v>
      </c>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t="s">
        <v>504</v>
      </c>
      <c r="BJ179" s="2">
        <v>305</v>
      </c>
      <c r="BK179" s="2" t="s">
        <v>86</v>
      </c>
      <c r="BL179" s="2">
        <v>0.91</v>
      </c>
      <c r="BM179" s="2"/>
      <c r="BN179" s="2"/>
      <c r="BO179" s="2"/>
      <c r="BP179" s="2"/>
      <c r="BQ179" s="2"/>
      <c r="BR179" s="2" t="s">
        <v>176</v>
      </c>
      <c r="BS179" s="2" t="s">
        <v>510</v>
      </c>
      <c r="BT179" s="2"/>
      <c r="BU179" s="2"/>
      <c r="BV179" s="2"/>
      <c r="BZ179" s="10">
        <f t="shared" si="23"/>
        <v>0.61538461538461542</v>
      </c>
      <c r="CA179" s="10">
        <f t="shared" si="24"/>
        <v>0.73684210526315785</v>
      </c>
      <c r="CB179" s="9">
        <f t="shared" si="25"/>
        <v>3</v>
      </c>
      <c r="CC179" s="9">
        <f t="shared" si="26"/>
        <v>0.5</v>
      </c>
      <c r="CD179" s="9">
        <f t="shared" si="27"/>
        <v>0</v>
      </c>
      <c r="CE179" s="9">
        <f t="shared" si="28"/>
        <v>0.5</v>
      </c>
      <c r="CF179" s="9">
        <f t="shared" si="29"/>
        <v>0.5</v>
      </c>
      <c r="CG179" s="9">
        <f t="shared" si="30"/>
        <v>0.5</v>
      </c>
      <c r="CH179" s="9">
        <f t="shared" si="31"/>
        <v>2</v>
      </c>
      <c r="CI179" s="9">
        <f t="shared" si="32"/>
        <v>0</v>
      </c>
    </row>
    <row r="180" spans="1:87" ht="27.6" x14ac:dyDescent="0.3">
      <c r="A180" s="9">
        <v>179</v>
      </c>
      <c r="B180" s="2" t="s">
        <v>498</v>
      </c>
      <c r="C180" s="2" t="s">
        <v>499</v>
      </c>
      <c r="D180" s="2">
        <v>2000</v>
      </c>
      <c r="E180" s="2" t="s">
        <v>137</v>
      </c>
      <c r="F180" s="2" t="s">
        <v>176</v>
      </c>
      <c r="G180" s="2" t="s">
        <v>1597</v>
      </c>
      <c r="H180" s="2" t="s">
        <v>500</v>
      </c>
      <c r="I180" s="2" t="s">
        <v>501</v>
      </c>
      <c r="J180" s="2" t="s">
        <v>75</v>
      </c>
      <c r="K180" s="2">
        <v>33</v>
      </c>
      <c r="L180" s="2" t="s">
        <v>197</v>
      </c>
      <c r="M180" s="2" t="s">
        <v>502</v>
      </c>
      <c r="N180" s="2" t="s">
        <v>503</v>
      </c>
      <c r="O180" s="2" t="s">
        <v>81</v>
      </c>
      <c r="P180" s="2" t="s">
        <v>82</v>
      </c>
      <c r="Q180" s="2" t="s">
        <v>83</v>
      </c>
      <c r="R180" s="2" t="s">
        <v>508</v>
      </c>
      <c r="S180" s="2" t="s">
        <v>515</v>
      </c>
      <c r="T180" s="2" t="s">
        <v>119</v>
      </c>
      <c r="U180" s="2" t="str">
        <f t="shared" si="22"/>
        <v>DB information</v>
      </c>
      <c r="V180" s="2" t="s">
        <v>512</v>
      </c>
      <c r="W180" s="2" t="s">
        <v>513</v>
      </c>
      <c r="X180" s="2"/>
      <c r="Y180" s="2"/>
      <c r="Z180" s="2"/>
      <c r="AA180" s="2" t="s">
        <v>514</v>
      </c>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t="s">
        <v>511</v>
      </c>
      <c r="BJ180" s="2" t="s">
        <v>516</v>
      </c>
      <c r="BK180" s="2" t="s">
        <v>86</v>
      </c>
      <c r="BL180" s="2">
        <v>0.89</v>
      </c>
      <c r="BM180" s="2"/>
      <c r="BN180" s="2"/>
      <c r="BO180" s="2"/>
      <c r="BP180" s="2"/>
      <c r="BQ180" s="2"/>
      <c r="BR180" s="2" t="s">
        <v>176</v>
      </c>
      <c r="BS180" s="2" t="s">
        <v>517</v>
      </c>
      <c r="BT180" s="2"/>
      <c r="BU180" s="2"/>
      <c r="BV180" s="2"/>
      <c r="BZ180" s="10">
        <f t="shared" si="23"/>
        <v>0.61538461538461542</v>
      </c>
      <c r="CA180" s="10">
        <f t="shared" si="24"/>
        <v>0.73684210526315785</v>
      </c>
      <c r="CB180" s="9">
        <f t="shared" si="25"/>
        <v>3</v>
      </c>
      <c r="CC180" s="9">
        <f t="shared" si="26"/>
        <v>0.5</v>
      </c>
      <c r="CD180" s="9">
        <f t="shared" si="27"/>
        <v>0</v>
      </c>
      <c r="CE180" s="9">
        <f t="shared" si="28"/>
        <v>0.5</v>
      </c>
      <c r="CF180" s="9">
        <f t="shared" si="29"/>
        <v>0.5</v>
      </c>
      <c r="CG180" s="9">
        <f t="shared" si="30"/>
        <v>0.5</v>
      </c>
      <c r="CH180" s="9">
        <f t="shared" si="31"/>
        <v>2</v>
      </c>
      <c r="CI180" s="9">
        <f t="shared" si="32"/>
        <v>0</v>
      </c>
    </row>
    <row r="181" spans="1:87" ht="27.6" x14ac:dyDescent="0.3">
      <c r="A181" s="9">
        <v>180</v>
      </c>
      <c r="B181" s="2" t="s">
        <v>498</v>
      </c>
      <c r="C181" s="2" t="s">
        <v>499</v>
      </c>
      <c r="D181" s="2">
        <v>2000</v>
      </c>
      <c r="E181" s="2" t="s">
        <v>137</v>
      </c>
      <c r="F181" s="2" t="s">
        <v>176</v>
      </c>
      <c r="G181" s="2" t="s">
        <v>1597</v>
      </c>
      <c r="H181" s="2" t="s">
        <v>500</v>
      </c>
      <c r="I181" s="2" t="s">
        <v>501</v>
      </c>
      <c r="J181" s="2" t="s">
        <v>75</v>
      </c>
      <c r="K181" s="2">
        <v>33</v>
      </c>
      <c r="L181" s="2" t="s">
        <v>197</v>
      </c>
      <c r="M181" s="2" t="s">
        <v>518</v>
      </c>
      <c r="N181" s="2" t="s">
        <v>503</v>
      </c>
      <c r="O181" s="2" t="s">
        <v>81</v>
      </c>
      <c r="P181" s="2" t="s">
        <v>82</v>
      </c>
      <c r="Q181" s="2" t="s">
        <v>83</v>
      </c>
      <c r="R181" s="2" t="s">
        <v>84</v>
      </c>
      <c r="S181" s="2" t="s">
        <v>84</v>
      </c>
      <c r="T181" s="2" t="s">
        <v>119</v>
      </c>
      <c r="U181" s="2" t="str">
        <f t="shared" si="22"/>
        <v>DB information</v>
      </c>
      <c r="V181" s="2" t="s">
        <v>520</v>
      </c>
      <c r="W181" s="2" t="s">
        <v>521</v>
      </c>
      <c r="X181" s="2"/>
      <c r="Y181" s="2"/>
      <c r="Z181" s="2"/>
      <c r="AA181" s="2" t="s">
        <v>514</v>
      </c>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t="s">
        <v>519</v>
      </c>
      <c r="BJ181" s="2" t="s">
        <v>522</v>
      </c>
      <c r="BK181" s="2" t="s">
        <v>86</v>
      </c>
      <c r="BL181" s="2">
        <v>0.9</v>
      </c>
      <c r="BM181" s="2"/>
      <c r="BN181" s="2"/>
      <c r="BO181" s="2"/>
      <c r="BP181" s="2"/>
      <c r="BQ181" s="2"/>
      <c r="BR181" s="2" t="s">
        <v>176</v>
      </c>
      <c r="BS181" s="2" t="s">
        <v>523</v>
      </c>
      <c r="BT181" s="2"/>
      <c r="BU181" s="2"/>
      <c r="BV181" s="2"/>
      <c r="BZ181" s="10">
        <f t="shared" si="23"/>
        <v>0.61538461538461542</v>
      </c>
      <c r="CA181" s="10">
        <f t="shared" si="24"/>
        <v>0.73684210526315785</v>
      </c>
      <c r="CB181" s="9">
        <f t="shared" si="25"/>
        <v>3</v>
      </c>
      <c r="CC181" s="9">
        <f t="shared" si="26"/>
        <v>0.5</v>
      </c>
      <c r="CD181" s="9">
        <f t="shared" si="27"/>
        <v>0</v>
      </c>
      <c r="CE181" s="9">
        <f t="shared" si="28"/>
        <v>0.5</v>
      </c>
      <c r="CF181" s="9">
        <f t="shared" si="29"/>
        <v>0.5</v>
      </c>
      <c r="CG181" s="9">
        <f t="shared" si="30"/>
        <v>0.5</v>
      </c>
      <c r="CH181" s="9">
        <f t="shared" si="31"/>
        <v>2</v>
      </c>
      <c r="CI181" s="9">
        <f t="shared" si="32"/>
        <v>0</v>
      </c>
    </row>
    <row r="182" spans="1:87" ht="27.6" x14ac:dyDescent="0.3">
      <c r="A182" s="9">
        <v>181</v>
      </c>
      <c r="B182" s="2" t="s">
        <v>498</v>
      </c>
      <c r="C182" s="2" t="s">
        <v>499</v>
      </c>
      <c r="D182" s="2">
        <v>2000</v>
      </c>
      <c r="E182" s="2" t="s">
        <v>137</v>
      </c>
      <c r="F182" s="2" t="s">
        <v>176</v>
      </c>
      <c r="G182" s="2" t="s">
        <v>1597</v>
      </c>
      <c r="H182" s="2" t="s">
        <v>500</v>
      </c>
      <c r="I182" s="2" t="s">
        <v>501</v>
      </c>
      <c r="J182" s="2" t="s">
        <v>95</v>
      </c>
      <c r="K182" s="2">
        <v>1500</v>
      </c>
      <c r="L182" s="2" t="s">
        <v>197</v>
      </c>
      <c r="M182" s="2" t="s">
        <v>144</v>
      </c>
      <c r="N182" s="2" t="s">
        <v>93</v>
      </c>
      <c r="O182" s="2" t="s">
        <v>81</v>
      </c>
      <c r="P182" s="2" t="s">
        <v>82</v>
      </c>
      <c r="Q182" s="2" t="s">
        <v>83</v>
      </c>
      <c r="R182" s="2" t="s">
        <v>508</v>
      </c>
      <c r="S182" s="2" t="s">
        <v>509</v>
      </c>
      <c r="T182" s="2" t="s">
        <v>119</v>
      </c>
      <c r="U182" s="2" t="str">
        <f t="shared" si="22"/>
        <v>DB information</v>
      </c>
      <c r="V182" s="2" t="s">
        <v>505</v>
      </c>
      <c r="W182" s="2" t="s">
        <v>506</v>
      </c>
      <c r="X182" s="2"/>
      <c r="Y182" s="2"/>
      <c r="Z182" s="2"/>
      <c r="AA182" s="2" t="s">
        <v>507</v>
      </c>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t="s">
        <v>524</v>
      </c>
      <c r="BJ182" s="2" t="s">
        <v>525</v>
      </c>
      <c r="BK182" s="2" t="s">
        <v>86</v>
      </c>
      <c r="BL182" s="2">
        <v>0.87</v>
      </c>
      <c r="BM182" s="2"/>
      <c r="BN182" s="2"/>
      <c r="BO182" s="2"/>
      <c r="BP182" s="2"/>
      <c r="BQ182" s="2"/>
      <c r="BR182" s="2" t="s">
        <v>176</v>
      </c>
      <c r="BS182" s="2" t="s">
        <v>510</v>
      </c>
      <c r="BT182" s="2"/>
      <c r="BU182" s="2"/>
      <c r="BV182" s="2"/>
      <c r="BZ182" s="10">
        <f t="shared" si="23"/>
        <v>0.76923076923076927</v>
      </c>
      <c r="CA182" s="10">
        <f t="shared" si="24"/>
        <v>0.84210526315789469</v>
      </c>
      <c r="CB182" s="9">
        <f t="shared" si="25"/>
        <v>3</v>
      </c>
      <c r="CC182" s="9">
        <f t="shared" si="26"/>
        <v>0.5</v>
      </c>
      <c r="CD182" s="9">
        <f t="shared" si="27"/>
        <v>0</v>
      </c>
      <c r="CE182" s="9">
        <f t="shared" si="28"/>
        <v>0.5</v>
      </c>
      <c r="CF182" s="9">
        <f t="shared" si="29"/>
        <v>0.5</v>
      </c>
      <c r="CG182" s="9">
        <f t="shared" si="30"/>
        <v>0.5</v>
      </c>
      <c r="CH182" s="9">
        <f t="shared" si="31"/>
        <v>2</v>
      </c>
      <c r="CI182" s="9">
        <f t="shared" si="32"/>
        <v>1</v>
      </c>
    </row>
    <row r="183" spans="1:87" ht="27.6" x14ac:dyDescent="0.3">
      <c r="A183" s="9">
        <v>182</v>
      </c>
      <c r="B183" s="2" t="s">
        <v>498</v>
      </c>
      <c r="C183" s="2" t="s">
        <v>499</v>
      </c>
      <c r="D183" s="2">
        <v>2000</v>
      </c>
      <c r="E183" s="2" t="s">
        <v>137</v>
      </c>
      <c r="F183" s="2" t="s">
        <v>176</v>
      </c>
      <c r="G183" s="2" t="s">
        <v>1597</v>
      </c>
      <c r="H183" s="2" t="s">
        <v>500</v>
      </c>
      <c r="I183" s="2" t="s">
        <v>501</v>
      </c>
      <c r="J183" s="2" t="s">
        <v>95</v>
      </c>
      <c r="K183" s="2">
        <v>1500</v>
      </c>
      <c r="L183" s="2" t="s">
        <v>197</v>
      </c>
      <c r="M183" s="2" t="s">
        <v>518</v>
      </c>
      <c r="N183" s="2" t="s">
        <v>503</v>
      </c>
      <c r="O183" s="2" t="s">
        <v>81</v>
      </c>
      <c r="P183" s="2" t="s">
        <v>82</v>
      </c>
      <c r="Q183" s="2" t="s">
        <v>83</v>
      </c>
      <c r="R183" s="2" t="s">
        <v>508</v>
      </c>
      <c r="S183" s="2" t="s">
        <v>515</v>
      </c>
      <c r="T183" s="2" t="s">
        <v>119</v>
      </c>
      <c r="U183" s="2" t="str">
        <f t="shared" si="22"/>
        <v>DB information</v>
      </c>
      <c r="V183" s="2" t="s">
        <v>512</v>
      </c>
      <c r="W183" s="2" t="s">
        <v>513</v>
      </c>
      <c r="X183" s="2"/>
      <c r="Y183" s="2"/>
      <c r="Z183" s="2"/>
      <c r="AA183" s="2" t="s">
        <v>514</v>
      </c>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t="s">
        <v>526</v>
      </c>
      <c r="BJ183" s="2" t="s">
        <v>516</v>
      </c>
      <c r="BK183" s="2" t="s">
        <v>86</v>
      </c>
      <c r="BL183" s="2">
        <v>0.92</v>
      </c>
      <c r="BM183" s="2"/>
      <c r="BN183" s="2"/>
      <c r="BO183" s="2"/>
      <c r="BP183" s="2"/>
      <c r="BQ183" s="2"/>
      <c r="BR183" s="2" t="s">
        <v>176</v>
      </c>
      <c r="BS183" s="2" t="s">
        <v>517</v>
      </c>
      <c r="BT183" s="2"/>
      <c r="BU183" s="2"/>
      <c r="BV183" s="2"/>
      <c r="BZ183" s="10">
        <f t="shared" si="23"/>
        <v>0.76923076923076927</v>
      </c>
      <c r="CA183" s="10">
        <f t="shared" si="24"/>
        <v>0.84210526315789469</v>
      </c>
      <c r="CB183" s="9">
        <f t="shared" si="25"/>
        <v>3</v>
      </c>
      <c r="CC183" s="9">
        <f t="shared" si="26"/>
        <v>0.5</v>
      </c>
      <c r="CD183" s="9">
        <f t="shared" si="27"/>
        <v>0</v>
      </c>
      <c r="CE183" s="9">
        <f t="shared" si="28"/>
        <v>0.5</v>
      </c>
      <c r="CF183" s="9">
        <f t="shared" si="29"/>
        <v>0.5</v>
      </c>
      <c r="CG183" s="9">
        <f t="shared" si="30"/>
        <v>0.5</v>
      </c>
      <c r="CH183" s="9">
        <f t="shared" si="31"/>
        <v>2</v>
      </c>
      <c r="CI183" s="9">
        <f t="shared" si="32"/>
        <v>1</v>
      </c>
    </row>
    <row r="184" spans="1:87" ht="27.6" x14ac:dyDescent="0.3">
      <c r="A184" s="9">
        <v>183</v>
      </c>
      <c r="B184" s="2" t="s">
        <v>498</v>
      </c>
      <c r="C184" s="2" t="s">
        <v>499</v>
      </c>
      <c r="D184" s="2">
        <v>2000</v>
      </c>
      <c r="E184" s="2" t="s">
        <v>137</v>
      </c>
      <c r="F184" s="2" t="s">
        <v>176</v>
      </c>
      <c r="G184" s="2" t="s">
        <v>1597</v>
      </c>
      <c r="H184" s="2" t="s">
        <v>500</v>
      </c>
      <c r="I184" s="2" t="s">
        <v>501</v>
      </c>
      <c r="J184" s="2" t="s">
        <v>95</v>
      </c>
      <c r="K184" s="2">
        <v>1500</v>
      </c>
      <c r="L184" s="2" t="s">
        <v>197</v>
      </c>
      <c r="M184" s="2" t="s">
        <v>518</v>
      </c>
      <c r="N184" s="2" t="s">
        <v>503</v>
      </c>
      <c r="O184" s="2" t="s">
        <v>81</v>
      </c>
      <c r="P184" s="2" t="s">
        <v>82</v>
      </c>
      <c r="Q184" s="2" t="s">
        <v>83</v>
      </c>
      <c r="R184" s="2" t="s">
        <v>84</v>
      </c>
      <c r="S184" s="2" t="s">
        <v>84</v>
      </c>
      <c r="T184" s="2" t="s">
        <v>119</v>
      </c>
      <c r="U184" s="2" t="str">
        <f t="shared" si="22"/>
        <v>DB information</v>
      </c>
      <c r="V184" s="2" t="s">
        <v>520</v>
      </c>
      <c r="W184" s="2" t="s">
        <v>521</v>
      </c>
      <c r="X184" s="2"/>
      <c r="Y184" s="2"/>
      <c r="Z184" s="2"/>
      <c r="AA184" s="2" t="s">
        <v>514</v>
      </c>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t="s">
        <v>527</v>
      </c>
      <c r="BJ184" s="2" t="s">
        <v>522</v>
      </c>
      <c r="BK184" s="2" t="s">
        <v>86</v>
      </c>
      <c r="BL184" s="2">
        <v>0.91</v>
      </c>
      <c r="BM184" s="2"/>
      <c r="BN184" s="2"/>
      <c r="BO184" s="2"/>
      <c r="BP184" s="2"/>
      <c r="BQ184" s="2"/>
      <c r="BR184" s="2" t="s">
        <v>176</v>
      </c>
      <c r="BS184" s="2" t="s">
        <v>523</v>
      </c>
      <c r="BT184" s="2"/>
      <c r="BU184" s="2"/>
      <c r="BV184" s="2"/>
      <c r="BZ184" s="10">
        <f t="shared" si="23"/>
        <v>0.76923076923076927</v>
      </c>
      <c r="CA184" s="10">
        <f t="shared" si="24"/>
        <v>0.84210526315789469</v>
      </c>
      <c r="CB184" s="9">
        <f t="shared" si="25"/>
        <v>3</v>
      </c>
      <c r="CC184" s="9">
        <f t="shared" si="26"/>
        <v>0.5</v>
      </c>
      <c r="CD184" s="9">
        <f t="shared" si="27"/>
        <v>0</v>
      </c>
      <c r="CE184" s="9">
        <f t="shared" si="28"/>
        <v>0.5</v>
      </c>
      <c r="CF184" s="9">
        <f t="shared" si="29"/>
        <v>0.5</v>
      </c>
      <c r="CG184" s="9">
        <f t="shared" si="30"/>
        <v>0.5</v>
      </c>
      <c r="CH184" s="9">
        <f t="shared" si="31"/>
        <v>2</v>
      </c>
      <c r="CI184" s="9">
        <f t="shared" si="32"/>
        <v>1</v>
      </c>
    </row>
    <row r="185" spans="1:87" ht="27.6" x14ac:dyDescent="0.3">
      <c r="A185" s="9">
        <v>184</v>
      </c>
      <c r="B185" s="2" t="s">
        <v>528</v>
      </c>
      <c r="C185" s="2" t="s">
        <v>529</v>
      </c>
      <c r="D185" s="2">
        <v>2002</v>
      </c>
      <c r="E185" s="2" t="s">
        <v>137</v>
      </c>
      <c r="F185" s="2" t="s">
        <v>176</v>
      </c>
      <c r="G185" s="2" t="s">
        <v>283</v>
      </c>
      <c r="H185" s="2" t="s">
        <v>530</v>
      </c>
      <c r="I185" s="2"/>
      <c r="J185" s="2" t="s">
        <v>75</v>
      </c>
      <c r="K185" s="2">
        <v>10</v>
      </c>
      <c r="L185" s="2" t="s">
        <v>274</v>
      </c>
      <c r="M185" s="2" t="s">
        <v>144</v>
      </c>
      <c r="N185" s="2" t="s">
        <v>93</v>
      </c>
      <c r="O185" s="2" t="s">
        <v>81</v>
      </c>
      <c r="P185" s="2" t="s">
        <v>82</v>
      </c>
      <c r="Q185" s="2" t="s">
        <v>83</v>
      </c>
      <c r="R185" s="2" t="s">
        <v>225</v>
      </c>
      <c r="S185" s="2" t="s">
        <v>84</v>
      </c>
      <c r="T185" s="2" t="s">
        <v>119</v>
      </c>
      <c r="U185" s="2" t="str">
        <f t="shared" si="22"/>
        <v>DB information</v>
      </c>
      <c r="V185" s="2" t="s">
        <v>532</v>
      </c>
      <c r="W185" s="2" t="s">
        <v>533</v>
      </c>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t="s">
        <v>534</v>
      </c>
      <c r="BI185" s="2" t="s">
        <v>531</v>
      </c>
      <c r="BJ185" s="2" t="s">
        <v>80</v>
      </c>
      <c r="BK185" s="2" t="s">
        <v>201</v>
      </c>
      <c r="BL185" s="2">
        <v>0.79</v>
      </c>
      <c r="BM185" s="2"/>
      <c r="BN185" s="2"/>
      <c r="BO185" s="2"/>
      <c r="BP185" s="2"/>
      <c r="BQ185" s="2"/>
      <c r="BR185" s="2" t="s">
        <v>87</v>
      </c>
      <c r="BS185" s="2"/>
      <c r="BT185" s="2"/>
      <c r="BU185" s="2"/>
      <c r="BV185" s="2"/>
      <c r="BZ185" s="10">
        <f t="shared" si="23"/>
        <v>0.61538461538461542</v>
      </c>
      <c r="CA185" s="10">
        <f t="shared" si="24"/>
        <v>0.73684210526315785</v>
      </c>
      <c r="CB185" s="9">
        <f t="shared" si="25"/>
        <v>3</v>
      </c>
      <c r="CC185" s="9">
        <f t="shared" si="26"/>
        <v>0.5</v>
      </c>
      <c r="CD185" s="9">
        <f t="shared" si="27"/>
        <v>0</v>
      </c>
      <c r="CE185" s="9">
        <f t="shared" si="28"/>
        <v>0</v>
      </c>
      <c r="CF185" s="9">
        <f t="shared" si="29"/>
        <v>0</v>
      </c>
      <c r="CG185" s="9">
        <f t="shared" si="30"/>
        <v>0.5</v>
      </c>
      <c r="CH185" s="9">
        <f t="shared" si="31"/>
        <v>2</v>
      </c>
      <c r="CI185" s="9">
        <f t="shared" si="32"/>
        <v>1</v>
      </c>
    </row>
    <row r="186" spans="1:87" ht="27.6" x14ac:dyDescent="0.3">
      <c r="A186" s="9">
        <v>185</v>
      </c>
      <c r="B186" s="2" t="s">
        <v>528</v>
      </c>
      <c r="C186" s="2" t="s">
        <v>529</v>
      </c>
      <c r="D186" s="2">
        <v>2002</v>
      </c>
      <c r="E186" s="2" t="s">
        <v>137</v>
      </c>
      <c r="F186" s="2" t="s">
        <v>176</v>
      </c>
      <c r="G186" s="2" t="s">
        <v>283</v>
      </c>
      <c r="H186" s="2" t="s">
        <v>530</v>
      </c>
      <c r="I186" s="2"/>
      <c r="J186" s="2" t="s">
        <v>95</v>
      </c>
      <c r="K186" s="2">
        <v>1500</v>
      </c>
      <c r="L186" s="2" t="s">
        <v>274</v>
      </c>
      <c r="M186" s="2" t="s">
        <v>144</v>
      </c>
      <c r="N186" s="2" t="s">
        <v>93</v>
      </c>
      <c r="O186" s="2" t="s">
        <v>81</v>
      </c>
      <c r="P186" s="2" t="s">
        <v>82</v>
      </c>
      <c r="Q186" s="2" t="s">
        <v>83</v>
      </c>
      <c r="R186" s="2" t="s">
        <v>225</v>
      </c>
      <c r="S186" s="2" t="s">
        <v>536</v>
      </c>
      <c r="T186" s="2" t="s">
        <v>119</v>
      </c>
      <c r="U186" s="2" t="str">
        <f t="shared" si="22"/>
        <v>DB information</v>
      </c>
      <c r="V186" s="2" t="s">
        <v>532</v>
      </c>
      <c r="W186" s="2" t="s">
        <v>533</v>
      </c>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t="s">
        <v>534</v>
      </c>
      <c r="BI186" s="2" t="s">
        <v>535</v>
      </c>
      <c r="BJ186" s="2" t="s">
        <v>80</v>
      </c>
      <c r="BK186" s="2" t="s">
        <v>201</v>
      </c>
      <c r="BL186" s="2">
        <v>0.81</v>
      </c>
      <c r="BM186" s="2"/>
      <c r="BN186" s="2"/>
      <c r="BO186" s="2"/>
      <c r="BP186" s="2"/>
      <c r="BQ186" s="2"/>
      <c r="BR186" s="2" t="s">
        <v>87</v>
      </c>
      <c r="BS186" s="2"/>
      <c r="BT186" s="2"/>
      <c r="BU186" s="2"/>
      <c r="BV186" s="2"/>
      <c r="BZ186" s="10">
        <f t="shared" si="23"/>
        <v>0.61538461538461542</v>
      </c>
      <c r="CA186" s="10">
        <f t="shared" si="24"/>
        <v>0.73684210526315785</v>
      </c>
      <c r="CB186" s="9">
        <f t="shared" si="25"/>
        <v>3</v>
      </c>
      <c r="CC186" s="9">
        <f t="shared" si="26"/>
        <v>0.5</v>
      </c>
      <c r="CD186" s="9">
        <f t="shared" si="27"/>
        <v>0</v>
      </c>
      <c r="CE186" s="9">
        <f t="shared" si="28"/>
        <v>0</v>
      </c>
      <c r="CF186" s="9">
        <f t="shared" si="29"/>
        <v>0</v>
      </c>
      <c r="CG186" s="9">
        <f t="shared" si="30"/>
        <v>0.5</v>
      </c>
      <c r="CH186" s="9">
        <f t="shared" si="31"/>
        <v>2</v>
      </c>
      <c r="CI186" s="9">
        <f t="shared" si="32"/>
        <v>1</v>
      </c>
    </row>
    <row r="187" spans="1:87" ht="27.6" x14ac:dyDescent="0.3">
      <c r="A187" s="9">
        <v>186</v>
      </c>
      <c r="B187" s="2" t="s">
        <v>528</v>
      </c>
      <c r="C187" s="2" t="s">
        <v>529</v>
      </c>
      <c r="D187" s="2">
        <v>2002</v>
      </c>
      <c r="E187" s="2" t="s">
        <v>137</v>
      </c>
      <c r="F187" s="2" t="s">
        <v>176</v>
      </c>
      <c r="G187" s="2" t="s">
        <v>283</v>
      </c>
      <c r="H187" s="2" t="s">
        <v>530</v>
      </c>
      <c r="I187" s="2"/>
      <c r="J187" s="2" t="s">
        <v>95</v>
      </c>
      <c r="K187" s="2">
        <v>1500</v>
      </c>
      <c r="L187" s="2" t="s">
        <v>274</v>
      </c>
      <c r="M187" s="2" t="s">
        <v>144</v>
      </c>
      <c r="N187" s="2" t="s">
        <v>93</v>
      </c>
      <c r="O187" s="2" t="s">
        <v>81</v>
      </c>
      <c r="P187" s="2" t="s">
        <v>82</v>
      </c>
      <c r="Q187" s="2" t="s">
        <v>83</v>
      </c>
      <c r="R187" s="2" t="s">
        <v>225</v>
      </c>
      <c r="S187" s="2" t="s">
        <v>538</v>
      </c>
      <c r="T187" s="2" t="s">
        <v>119</v>
      </c>
      <c r="U187" s="2" t="str">
        <f t="shared" si="22"/>
        <v>DB information</v>
      </c>
      <c r="V187" s="2" t="s">
        <v>532</v>
      </c>
      <c r="W187" s="2" t="s">
        <v>533</v>
      </c>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t="s">
        <v>534</v>
      </c>
      <c r="BI187" s="2" t="s">
        <v>537</v>
      </c>
      <c r="BJ187" s="2" t="s">
        <v>80</v>
      </c>
      <c r="BK187" s="2" t="s">
        <v>201</v>
      </c>
      <c r="BL187" s="2">
        <v>0.81</v>
      </c>
      <c r="BM187" s="2"/>
      <c r="BN187" s="2"/>
      <c r="BO187" s="2"/>
      <c r="BP187" s="2"/>
      <c r="BQ187" s="2"/>
      <c r="BR187" s="2" t="s">
        <v>87</v>
      </c>
      <c r="BS187" s="2"/>
      <c r="BT187" s="2"/>
      <c r="BU187" s="2"/>
      <c r="BV187" s="2"/>
      <c r="BZ187" s="10">
        <f t="shared" si="23"/>
        <v>0.61538461538461542</v>
      </c>
      <c r="CA187" s="10">
        <f t="shared" si="24"/>
        <v>0.73684210526315785</v>
      </c>
      <c r="CB187" s="9">
        <f t="shared" si="25"/>
        <v>3</v>
      </c>
      <c r="CC187" s="9">
        <f t="shared" si="26"/>
        <v>0.5</v>
      </c>
      <c r="CD187" s="9">
        <f t="shared" si="27"/>
        <v>0</v>
      </c>
      <c r="CE187" s="9">
        <f t="shared" si="28"/>
        <v>0</v>
      </c>
      <c r="CF187" s="9">
        <f t="shared" si="29"/>
        <v>0</v>
      </c>
      <c r="CG187" s="9">
        <f t="shared" si="30"/>
        <v>0.5</v>
      </c>
      <c r="CH187" s="9">
        <f t="shared" si="31"/>
        <v>2</v>
      </c>
      <c r="CI187" s="9">
        <f t="shared" si="32"/>
        <v>1</v>
      </c>
    </row>
    <row r="188" spans="1:87" ht="27.6" x14ac:dyDescent="0.3">
      <c r="A188" s="9">
        <v>187</v>
      </c>
      <c r="B188" s="2" t="s">
        <v>539</v>
      </c>
      <c r="C188" s="2" t="s">
        <v>540</v>
      </c>
      <c r="D188" s="2">
        <v>2022</v>
      </c>
      <c r="E188" s="2" t="s">
        <v>273</v>
      </c>
      <c r="F188" s="2" t="s">
        <v>87</v>
      </c>
      <c r="G188" s="2" t="s">
        <v>72</v>
      </c>
      <c r="H188" s="2" t="s">
        <v>541</v>
      </c>
      <c r="I188" s="2" t="s">
        <v>542</v>
      </c>
      <c r="J188" s="2" t="s">
        <v>75</v>
      </c>
      <c r="K188" s="2">
        <v>6</v>
      </c>
      <c r="L188" s="2" t="s">
        <v>274</v>
      </c>
      <c r="M188" s="2" t="s">
        <v>543</v>
      </c>
      <c r="N188" s="2" t="s">
        <v>544</v>
      </c>
      <c r="O188" s="2" t="s">
        <v>81</v>
      </c>
      <c r="P188" s="2" t="s">
        <v>82</v>
      </c>
      <c r="Q188" s="2" t="s">
        <v>83</v>
      </c>
      <c r="R188" s="2" t="s">
        <v>84</v>
      </c>
      <c r="S188" s="2" t="s">
        <v>84</v>
      </c>
      <c r="T188" s="2" t="s">
        <v>119</v>
      </c>
      <c r="U188" s="2" t="str">
        <f t="shared" si="22"/>
        <v>DB information</v>
      </c>
      <c r="V188" s="2" t="s">
        <v>546</v>
      </c>
      <c r="W188" s="2"/>
      <c r="X188" s="2"/>
      <c r="Y188" s="2"/>
      <c r="Z188" s="2"/>
      <c r="AA188" s="2"/>
      <c r="AB188" s="2"/>
      <c r="AC188" s="2"/>
      <c r="AD188" s="2"/>
      <c r="AE188" s="2"/>
      <c r="AF188" s="2" t="s">
        <v>547</v>
      </c>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t="s">
        <v>548</v>
      </c>
      <c r="BI188" s="2" t="s">
        <v>545</v>
      </c>
      <c r="BJ188" s="2">
        <v>164</v>
      </c>
      <c r="BK188" s="2" t="s">
        <v>201</v>
      </c>
      <c r="BL188" s="2">
        <v>0.64</v>
      </c>
      <c r="BM188" s="2"/>
      <c r="BN188" s="2"/>
      <c r="BO188" s="2"/>
      <c r="BP188" s="2"/>
      <c r="BQ188" s="2"/>
      <c r="BR188" s="2" t="s">
        <v>176</v>
      </c>
      <c r="BS188" s="2">
        <v>41</v>
      </c>
      <c r="BT188" s="2">
        <v>0.64</v>
      </c>
      <c r="BU188" s="2">
        <v>3.9E-2</v>
      </c>
      <c r="BV188" s="2" t="s">
        <v>317</v>
      </c>
      <c r="BZ188" s="10">
        <f t="shared" si="23"/>
        <v>0.92307692307692313</v>
      </c>
      <c r="CA188" s="10">
        <f t="shared" si="24"/>
        <v>0.68421052631578949</v>
      </c>
      <c r="CB188" s="9">
        <f t="shared" si="25"/>
        <v>0.5</v>
      </c>
      <c r="CC188" s="9">
        <f t="shared" si="26"/>
        <v>0.5</v>
      </c>
      <c r="CD188" s="9">
        <f t="shared" si="27"/>
        <v>1</v>
      </c>
      <c r="CE188" s="9">
        <f t="shared" si="28"/>
        <v>0.5</v>
      </c>
      <c r="CF188" s="9">
        <f t="shared" si="29"/>
        <v>0.5</v>
      </c>
      <c r="CG188" s="9">
        <f t="shared" si="30"/>
        <v>0.5</v>
      </c>
      <c r="CH188" s="9">
        <f t="shared" si="31"/>
        <v>2</v>
      </c>
      <c r="CI188" s="9">
        <f t="shared" si="32"/>
        <v>1</v>
      </c>
    </row>
    <row r="189" spans="1:87" ht="27.6" x14ac:dyDescent="0.3">
      <c r="A189" s="9">
        <v>188</v>
      </c>
      <c r="B189" s="2" t="s">
        <v>539</v>
      </c>
      <c r="C189" s="2" t="s">
        <v>540</v>
      </c>
      <c r="D189" s="2">
        <v>2022</v>
      </c>
      <c r="E189" s="2" t="s">
        <v>273</v>
      </c>
      <c r="F189" s="2" t="s">
        <v>87</v>
      </c>
      <c r="G189" s="2" t="s">
        <v>72</v>
      </c>
      <c r="H189" s="2" t="s">
        <v>541</v>
      </c>
      <c r="I189" s="2" t="s">
        <v>542</v>
      </c>
      <c r="J189" s="2" t="s">
        <v>75</v>
      </c>
      <c r="K189" s="2">
        <v>10</v>
      </c>
      <c r="L189" s="2" t="s">
        <v>274</v>
      </c>
      <c r="M189" s="2" t="s">
        <v>543</v>
      </c>
      <c r="N189" s="2" t="s">
        <v>544</v>
      </c>
      <c r="O189" s="2" t="s">
        <v>81</v>
      </c>
      <c r="P189" s="2" t="s">
        <v>82</v>
      </c>
      <c r="Q189" s="2" t="s">
        <v>83</v>
      </c>
      <c r="R189" s="2" t="s">
        <v>84</v>
      </c>
      <c r="S189" s="2" t="s">
        <v>84</v>
      </c>
      <c r="T189" s="2" t="s">
        <v>119</v>
      </c>
      <c r="U189" s="2" t="str">
        <f t="shared" si="22"/>
        <v>DB information</v>
      </c>
      <c r="V189" s="2" t="s">
        <v>546</v>
      </c>
      <c r="W189" s="2"/>
      <c r="X189" s="2"/>
      <c r="Y189" s="2"/>
      <c r="Z189" s="2"/>
      <c r="AA189" s="2"/>
      <c r="AB189" s="2"/>
      <c r="AC189" s="2"/>
      <c r="AD189" s="2"/>
      <c r="AE189" s="2"/>
      <c r="AF189" s="2" t="s">
        <v>547</v>
      </c>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t="s">
        <v>548</v>
      </c>
      <c r="BI189" s="2" t="s">
        <v>549</v>
      </c>
      <c r="BJ189" s="2">
        <v>164</v>
      </c>
      <c r="BK189" s="2" t="s">
        <v>201</v>
      </c>
      <c r="BL189" s="2">
        <v>0.69</v>
      </c>
      <c r="BM189" s="2"/>
      <c r="BN189" s="2"/>
      <c r="BO189" s="2"/>
      <c r="BP189" s="2"/>
      <c r="BQ189" s="2"/>
      <c r="BR189" s="2" t="s">
        <v>176</v>
      </c>
      <c r="BS189" s="2" t="s">
        <v>550</v>
      </c>
      <c r="BT189" s="2">
        <v>0.69</v>
      </c>
      <c r="BU189" s="2">
        <v>3.6999999999999998E-2</v>
      </c>
      <c r="BV189" s="2" t="s">
        <v>317</v>
      </c>
      <c r="BZ189" s="10">
        <f t="shared" si="23"/>
        <v>0.92307692307692313</v>
      </c>
      <c r="CA189" s="10">
        <f t="shared" si="24"/>
        <v>0.68421052631578949</v>
      </c>
      <c r="CB189" s="9">
        <f t="shared" si="25"/>
        <v>0.5</v>
      </c>
      <c r="CC189" s="9">
        <f t="shared" si="26"/>
        <v>0.5</v>
      </c>
      <c r="CD189" s="9">
        <f t="shared" si="27"/>
        <v>1</v>
      </c>
      <c r="CE189" s="9">
        <f t="shared" si="28"/>
        <v>0.5</v>
      </c>
      <c r="CF189" s="9">
        <f t="shared" si="29"/>
        <v>0.5</v>
      </c>
      <c r="CG189" s="9">
        <f t="shared" si="30"/>
        <v>0.5</v>
      </c>
      <c r="CH189" s="9">
        <f t="shared" si="31"/>
        <v>2</v>
      </c>
      <c r="CI189" s="9">
        <f t="shared" si="32"/>
        <v>1</v>
      </c>
    </row>
    <row r="190" spans="1:87" ht="27.6" x14ac:dyDescent="0.3">
      <c r="A190" s="9">
        <v>189</v>
      </c>
      <c r="B190" s="2" t="s">
        <v>539</v>
      </c>
      <c r="C190" s="2" t="s">
        <v>540</v>
      </c>
      <c r="D190" s="2">
        <v>2022</v>
      </c>
      <c r="E190" s="2" t="s">
        <v>273</v>
      </c>
      <c r="F190" s="2" t="s">
        <v>87</v>
      </c>
      <c r="G190" s="2" t="s">
        <v>72</v>
      </c>
      <c r="H190" s="2" t="s">
        <v>541</v>
      </c>
      <c r="I190" s="2" t="s">
        <v>542</v>
      </c>
      <c r="J190" s="2" t="s">
        <v>75</v>
      </c>
      <c r="K190" s="2">
        <v>33</v>
      </c>
      <c r="L190" s="2" t="s">
        <v>274</v>
      </c>
      <c r="M190" s="2" t="s">
        <v>551</v>
      </c>
      <c r="N190" s="2" t="s">
        <v>544</v>
      </c>
      <c r="O190" s="2" t="s">
        <v>81</v>
      </c>
      <c r="P190" s="2" t="s">
        <v>82</v>
      </c>
      <c r="Q190" s="2" t="s">
        <v>83</v>
      </c>
      <c r="R190" s="2" t="s">
        <v>84</v>
      </c>
      <c r="S190" s="2" t="s">
        <v>84</v>
      </c>
      <c r="T190" s="2" t="s">
        <v>119</v>
      </c>
      <c r="U190" s="2" t="str">
        <f t="shared" si="22"/>
        <v>DB information</v>
      </c>
      <c r="V190" s="2"/>
      <c r="W190" s="2"/>
      <c r="X190" s="2"/>
      <c r="Y190" s="2"/>
      <c r="Z190" s="2"/>
      <c r="AA190" s="2" t="s">
        <v>553</v>
      </c>
      <c r="AB190" s="2"/>
      <c r="AC190" s="2"/>
      <c r="AD190" s="2"/>
      <c r="AE190" s="2"/>
      <c r="AF190" s="2" t="s">
        <v>547</v>
      </c>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t="s">
        <v>548</v>
      </c>
      <c r="BI190" s="2" t="s">
        <v>552</v>
      </c>
      <c r="BJ190" s="2">
        <v>164</v>
      </c>
      <c r="BK190" s="2" t="s">
        <v>201</v>
      </c>
      <c r="BL190" s="2">
        <v>0.74</v>
      </c>
      <c r="BM190" s="2"/>
      <c r="BN190" s="2"/>
      <c r="BO190" s="2"/>
      <c r="BP190" s="2"/>
      <c r="BQ190" s="2"/>
      <c r="BR190" s="2" t="s">
        <v>176</v>
      </c>
      <c r="BS190" s="2" t="s">
        <v>550</v>
      </c>
      <c r="BT190" s="2">
        <v>0.74</v>
      </c>
      <c r="BU190" s="2">
        <v>3.3000000000000002E-2</v>
      </c>
      <c r="BV190" s="2" t="s">
        <v>317</v>
      </c>
      <c r="BZ190" s="10">
        <f t="shared" si="23"/>
        <v>0.92307692307692313</v>
      </c>
      <c r="CA190" s="10">
        <f t="shared" si="24"/>
        <v>0.68421052631578949</v>
      </c>
      <c r="CB190" s="9">
        <f t="shared" si="25"/>
        <v>0.5</v>
      </c>
      <c r="CC190" s="9">
        <f t="shared" si="26"/>
        <v>0.5</v>
      </c>
      <c r="CD190" s="9">
        <f t="shared" si="27"/>
        <v>1</v>
      </c>
      <c r="CE190" s="9">
        <f t="shared" si="28"/>
        <v>0.5</v>
      </c>
      <c r="CF190" s="9">
        <f t="shared" si="29"/>
        <v>0.5</v>
      </c>
      <c r="CG190" s="9">
        <f t="shared" si="30"/>
        <v>0.5</v>
      </c>
      <c r="CH190" s="9">
        <f t="shared" si="31"/>
        <v>2</v>
      </c>
      <c r="CI190" s="9">
        <f t="shared" si="32"/>
        <v>1</v>
      </c>
    </row>
    <row r="191" spans="1:87" ht="27.6" x14ac:dyDescent="0.3">
      <c r="A191" s="9">
        <v>190</v>
      </c>
      <c r="B191" s="2" t="s">
        <v>539</v>
      </c>
      <c r="C191" s="2" t="s">
        <v>540</v>
      </c>
      <c r="D191" s="2">
        <v>2022</v>
      </c>
      <c r="E191" s="2" t="s">
        <v>273</v>
      </c>
      <c r="F191" s="2" t="s">
        <v>87</v>
      </c>
      <c r="G191" s="2" t="s">
        <v>72</v>
      </c>
      <c r="H191" s="2" t="s">
        <v>541</v>
      </c>
      <c r="I191" s="2" t="s">
        <v>542</v>
      </c>
      <c r="J191" s="2" t="s">
        <v>95</v>
      </c>
      <c r="K191" s="2">
        <v>1500</v>
      </c>
      <c r="L191" s="2" t="s">
        <v>274</v>
      </c>
      <c r="M191" s="2" t="s">
        <v>551</v>
      </c>
      <c r="N191" s="2" t="s">
        <v>544</v>
      </c>
      <c r="O191" s="2" t="s">
        <v>81</v>
      </c>
      <c r="P191" s="2" t="s">
        <v>82</v>
      </c>
      <c r="Q191" s="2" t="s">
        <v>83</v>
      </c>
      <c r="R191" s="2" t="s">
        <v>84</v>
      </c>
      <c r="S191" s="2" t="s">
        <v>84</v>
      </c>
      <c r="T191" s="2" t="s">
        <v>119</v>
      </c>
      <c r="U191" s="2" t="str">
        <f t="shared" si="22"/>
        <v>DB information</v>
      </c>
      <c r="V191" s="2"/>
      <c r="W191" s="2"/>
      <c r="X191" s="2"/>
      <c r="Y191" s="2"/>
      <c r="Z191" s="2"/>
      <c r="AA191" s="2" t="s">
        <v>553</v>
      </c>
      <c r="AB191" s="2"/>
      <c r="AC191" s="2"/>
      <c r="AD191" s="2"/>
      <c r="AE191" s="2"/>
      <c r="AF191" s="2" t="s">
        <v>547</v>
      </c>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t="s">
        <v>548</v>
      </c>
      <c r="BI191" s="2" t="s">
        <v>554</v>
      </c>
      <c r="BJ191" s="2">
        <v>164</v>
      </c>
      <c r="BK191" s="2" t="s">
        <v>201</v>
      </c>
      <c r="BL191" s="2">
        <v>0.72</v>
      </c>
      <c r="BM191" s="2"/>
      <c r="BN191" s="2"/>
      <c r="BO191" s="2"/>
      <c r="BP191" s="2"/>
      <c r="BQ191" s="2"/>
      <c r="BR191" s="2" t="s">
        <v>176</v>
      </c>
      <c r="BS191" s="2" t="s">
        <v>550</v>
      </c>
      <c r="BT191" s="2">
        <v>0.72</v>
      </c>
      <c r="BU191" s="2">
        <v>3.5999999999999997E-2</v>
      </c>
      <c r="BV191" s="2" t="s">
        <v>317</v>
      </c>
      <c r="BZ191" s="10">
        <f t="shared" si="23"/>
        <v>0.92307692307692313</v>
      </c>
      <c r="CA191" s="10">
        <f t="shared" si="24"/>
        <v>0.68421052631578949</v>
      </c>
      <c r="CB191" s="9">
        <f t="shared" si="25"/>
        <v>0.5</v>
      </c>
      <c r="CC191" s="9">
        <f t="shared" si="26"/>
        <v>0.5</v>
      </c>
      <c r="CD191" s="9">
        <f t="shared" si="27"/>
        <v>1</v>
      </c>
      <c r="CE191" s="9">
        <f t="shared" si="28"/>
        <v>0.5</v>
      </c>
      <c r="CF191" s="9">
        <f t="shared" si="29"/>
        <v>0.5</v>
      </c>
      <c r="CG191" s="9">
        <f t="shared" si="30"/>
        <v>0.5</v>
      </c>
      <c r="CH191" s="9">
        <f t="shared" si="31"/>
        <v>2</v>
      </c>
      <c r="CI191" s="9">
        <f t="shared" si="32"/>
        <v>1</v>
      </c>
    </row>
    <row r="192" spans="1:87" ht="41.4" x14ac:dyDescent="0.3">
      <c r="A192" s="9">
        <v>191</v>
      </c>
      <c r="B192" s="2" t="s">
        <v>539</v>
      </c>
      <c r="C192" s="2" t="s">
        <v>540</v>
      </c>
      <c r="D192" s="2">
        <v>2022</v>
      </c>
      <c r="E192" s="2" t="s">
        <v>273</v>
      </c>
      <c r="F192" s="2" t="s">
        <v>87</v>
      </c>
      <c r="G192" s="2" t="s">
        <v>72</v>
      </c>
      <c r="H192" s="2" t="s">
        <v>541</v>
      </c>
      <c r="I192" s="2" t="s">
        <v>542</v>
      </c>
      <c r="J192" s="2" t="s">
        <v>75</v>
      </c>
      <c r="K192" s="2">
        <v>6</v>
      </c>
      <c r="L192" s="2" t="s">
        <v>274</v>
      </c>
      <c r="M192" s="2" t="s">
        <v>555</v>
      </c>
      <c r="N192" s="2" t="s">
        <v>556</v>
      </c>
      <c r="O192" s="2" t="s">
        <v>81</v>
      </c>
      <c r="P192" s="2" t="s">
        <v>82</v>
      </c>
      <c r="Q192" s="2" t="s">
        <v>83</v>
      </c>
      <c r="R192" s="2" t="s">
        <v>84</v>
      </c>
      <c r="S192" s="2" t="s">
        <v>84</v>
      </c>
      <c r="T192" s="2" t="s">
        <v>237</v>
      </c>
      <c r="U192" s="2" t="str">
        <f t="shared" si="22"/>
        <v>DB information</v>
      </c>
      <c r="V192" s="2" t="s">
        <v>546</v>
      </c>
      <c r="W192" s="2"/>
      <c r="X192" s="2"/>
      <c r="Y192" s="2" t="s">
        <v>557</v>
      </c>
      <c r="Z192" s="2"/>
      <c r="AA192" s="2" t="s">
        <v>553</v>
      </c>
      <c r="AB192" s="2"/>
      <c r="AC192" s="2"/>
      <c r="AD192" s="2"/>
      <c r="AE192" s="2"/>
      <c r="AF192" s="2" t="s">
        <v>547</v>
      </c>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3" t="s">
        <v>558</v>
      </c>
      <c r="BG192" s="3" t="s">
        <v>559</v>
      </c>
      <c r="BH192" s="2" t="s">
        <v>548</v>
      </c>
      <c r="BI192" s="2"/>
      <c r="BJ192" s="2">
        <v>164</v>
      </c>
      <c r="BK192" s="2" t="s">
        <v>201</v>
      </c>
      <c r="BL192" s="2"/>
      <c r="BM192" s="2"/>
      <c r="BN192" s="2"/>
      <c r="BO192" s="2"/>
      <c r="BP192" s="2"/>
      <c r="BQ192" s="2"/>
      <c r="BR192" s="2" t="s">
        <v>176</v>
      </c>
      <c r="BS192" s="2" t="s">
        <v>550</v>
      </c>
      <c r="BT192" s="2">
        <v>0.35</v>
      </c>
      <c r="BU192" s="2">
        <v>5.2999999999999999E-2</v>
      </c>
      <c r="BV192" s="2" t="s">
        <v>317</v>
      </c>
      <c r="BZ192" s="10">
        <f t="shared" si="23"/>
        <v>0.53846153846153844</v>
      </c>
      <c r="CA192" s="10">
        <f t="shared" si="24"/>
        <v>0.42105263157894735</v>
      </c>
      <c r="CB192" s="9">
        <f t="shared" si="25"/>
        <v>0.5</v>
      </c>
      <c r="CC192" s="9">
        <f t="shared" si="26"/>
        <v>0</v>
      </c>
      <c r="CD192" s="9">
        <f t="shared" si="27"/>
        <v>1</v>
      </c>
      <c r="CE192" s="9">
        <f t="shared" si="28"/>
        <v>0.5</v>
      </c>
      <c r="CF192" s="9">
        <f t="shared" si="29"/>
        <v>0.5</v>
      </c>
      <c r="CG192" s="9">
        <f t="shared" si="30"/>
        <v>0.5</v>
      </c>
      <c r="CH192" s="9">
        <f t="shared" si="31"/>
        <v>0</v>
      </c>
      <c r="CI192" s="9">
        <f t="shared" si="32"/>
        <v>1</v>
      </c>
    </row>
    <row r="193" spans="1:87" ht="41.4" x14ac:dyDescent="0.3">
      <c r="A193" s="9">
        <v>192</v>
      </c>
      <c r="B193" s="2" t="s">
        <v>539</v>
      </c>
      <c r="C193" s="2" t="s">
        <v>540</v>
      </c>
      <c r="D193" s="2">
        <v>2022</v>
      </c>
      <c r="E193" s="2" t="s">
        <v>273</v>
      </c>
      <c r="F193" s="2" t="s">
        <v>87</v>
      </c>
      <c r="G193" s="2" t="s">
        <v>72</v>
      </c>
      <c r="H193" s="2" t="s">
        <v>541</v>
      </c>
      <c r="I193" s="2" t="s">
        <v>542</v>
      </c>
      <c r="J193" s="2" t="s">
        <v>75</v>
      </c>
      <c r="K193" s="2">
        <v>10</v>
      </c>
      <c r="L193" s="2" t="s">
        <v>274</v>
      </c>
      <c r="M193" s="2" t="s">
        <v>555</v>
      </c>
      <c r="N193" s="2" t="s">
        <v>556</v>
      </c>
      <c r="O193" s="2" t="s">
        <v>81</v>
      </c>
      <c r="P193" s="2" t="s">
        <v>82</v>
      </c>
      <c r="Q193" s="2" t="s">
        <v>83</v>
      </c>
      <c r="R193" s="2" t="s">
        <v>84</v>
      </c>
      <c r="S193" s="2" t="s">
        <v>84</v>
      </c>
      <c r="T193" s="2" t="s">
        <v>237</v>
      </c>
      <c r="U193" s="2" t="str">
        <f t="shared" si="22"/>
        <v>DB information</v>
      </c>
      <c r="V193" s="2" t="s">
        <v>546</v>
      </c>
      <c r="W193" s="2"/>
      <c r="X193" s="2"/>
      <c r="Y193" s="2" t="s">
        <v>557</v>
      </c>
      <c r="Z193" s="2"/>
      <c r="AA193" s="2" t="s">
        <v>553</v>
      </c>
      <c r="AB193" s="2"/>
      <c r="AC193" s="2"/>
      <c r="AD193" s="2"/>
      <c r="AE193" s="2"/>
      <c r="AF193" s="2" t="s">
        <v>547</v>
      </c>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3" t="s">
        <v>558</v>
      </c>
      <c r="BG193" s="3" t="s">
        <v>559</v>
      </c>
      <c r="BH193" s="2" t="s">
        <v>548</v>
      </c>
      <c r="BI193" s="2"/>
      <c r="BJ193" s="2">
        <v>164</v>
      </c>
      <c r="BK193" s="2" t="s">
        <v>201</v>
      </c>
      <c r="BL193" s="2"/>
      <c r="BM193" s="2"/>
      <c r="BN193" s="2"/>
      <c r="BO193" s="2"/>
      <c r="BP193" s="2"/>
      <c r="BQ193" s="2"/>
      <c r="BR193" s="2" t="s">
        <v>176</v>
      </c>
      <c r="BS193" s="2" t="s">
        <v>550</v>
      </c>
      <c r="BT193" s="2">
        <v>0.2</v>
      </c>
      <c r="BU193" s="2">
        <v>5.8999999999999997E-2</v>
      </c>
      <c r="BV193" s="2" t="s">
        <v>317</v>
      </c>
      <c r="BZ193" s="10">
        <f t="shared" si="23"/>
        <v>0.53846153846153844</v>
      </c>
      <c r="CA193" s="10">
        <f t="shared" si="24"/>
        <v>0.42105263157894735</v>
      </c>
      <c r="CB193" s="9">
        <f t="shared" si="25"/>
        <v>0.5</v>
      </c>
      <c r="CC193" s="9">
        <f t="shared" si="26"/>
        <v>0</v>
      </c>
      <c r="CD193" s="9">
        <f t="shared" si="27"/>
        <v>1</v>
      </c>
      <c r="CE193" s="9">
        <f t="shared" si="28"/>
        <v>0.5</v>
      </c>
      <c r="CF193" s="9">
        <f t="shared" si="29"/>
        <v>0.5</v>
      </c>
      <c r="CG193" s="9">
        <f t="shared" si="30"/>
        <v>0.5</v>
      </c>
      <c r="CH193" s="9">
        <f t="shared" si="31"/>
        <v>0</v>
      </c>
      <c r="CI193" s="9">
        <f t="shared" si="32"/>
        <v>1</v>
      </c>
    </row>
    <row r="194" spans="1:87" ht="41.4" x14ac:dyDescent="0.3">
      <c r="A194" s="9">
        <v>193</v>
      </c>
      <c r="B194" s="2" t="s">
        <v>539</v>
      </c>
      <c r="C194" s="2" t="s">
        <v>540</v>
      </c>
      <c r="D194" s="2">
        <v>2022</v>
      </c>
      <c r="E194" s="2" t="s">
        <v>273</v>
      </c>
      <c r="F194" s="2" t="s">
        <v>87</v>
      </c>
      <c r="G194" s="2" t="s">
        <v>72</v>
      </c>
      <c r="H194" s="2" t="s">
        <v>541</v>
      </c>
      <c r="I194" s="2" t="s">
        <v>542</v>
      </c>
      <c r="J194" s="2" t="s">
        <v>75</v>
      </c>
      <c r="K194" s="2">
        <v>33</v>
      </c>
      <c r="L194" s="2" t="s">
        <v>274</v>
      </c>
      <c r="M194" s="2" t="s">
        <v>555</v>
      </c>
      <c r="N194" s="2" t="s">
        <v>556</v>
      </c>
      <c r="O194" s="2" t="s">
        <v>81</v>
      </c>
      <c r="P194" s="2" t="s">
        <v>82</v>
      </c>
      <c r="Q194" s="2" t="s">
        <v>83</v>
      </c>
      <c r="R194" s="2" t="s">
        <v>84</v>
      </c>
      <c r="S194" s="2" t="s">
        <v>84</v>
      </c>
      <c r="T194" s="2" t="s">
        <v>237</v>
      </c>
      <c r="U194" s="2" t="str">
        <f t="shared" si="22"/>
        <v>DB information</v>
      </c>
      <c r="V194" s="2" t="s">
        <v>546</v>
      </c>
      <c r="W194" s="2"/>
      <c r="X194" s="2"/>
      <c r="Y194" s="2" t="s">
        <v>557</v>
      </c>
      <c r="Z194" s="2"/>
      <c r="AA194" s="2" t="s">
        <v>553</v>
      </c>
      <c r="AB194" s="2"/>
      <c r="AC194" s="2"/>
      <c r="AD194" s="2"/>
      <c r="AE194" s="2"/>
      <c r="AF194" s="2" t="s">
        <v>547</v>
      </c>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3" t="s">
        <v>558</v>
      </c>
      <c r="BG194" s="3" t="s">
        <v>559</v>
      </c>
      <c r="BH194" s="2" t="s">
        <v>548</v>
      </c>
      <c r="BI194" s="2"/>
      <c r="BJ194" s="2">
        <v>164</v>
      </c>
      <c r="BK194" s="2" t="s">
        <v>201</v>
      </c>
      <c r="BL194" s="2"/>
      <c r="BM194" s="2"/>
      <c r="BN194" s="2"/>
      <c r="BO194" s="2"/>
      <c r="BP194" s="2"/>
      <c r="BQ194" s="2"/>
      <c r="BR194" s="2" t="s">
        <v>176</v>
      </c>
      <c r="BS194" s="2" t="s">
        <v>550</v>
      </c>
      <c r="BT194" s="2">
        <v>0.23</v>
      </c>
      <c r="BU194" s="2">
        <v>5.8999999999999997E-2</v>
      </c>
      <c r="BV194" s="2" t="s">
        <v>317</v>
      </c>
      <c r="BZ194" s="10">
        <f t="shared" si="23"/>
        <v>0.53846153846153844</v>
      </c>
      <c r="CA194" s="10">
        <f t="shared" si="24"/>
        <v>0.42105263157894735</v>
      </c>
      <c r="CB194" s="9">
        <f t="shared" si="25"/>
        <v>0.5</v>
      </c>
      <c r="CC194" s="9">
        <f t="shared" si="26"/>
        <v>0</v>
      </c>
      <c r="CD194" s="9">
        <f t="shared" si="27"/>
        <v>1</v>
      </c>
      <c r="CE194" s="9">
        <f t="shared" si="28"/>
        <v>0.5</v>
      </c>
      <c r="CF194" s="9">
        <f t="shared" si="29"/>
        <v>0.5</v>
      </c>
      <c r="CG194" s="9">
        <f t="shared" si="30"/>
        <v>0.5</v>
      </c>
      <c r="CH194" s="9">
        <f t="shared" si="31"/>
        <v>0</v>
      </c>
      <c r="CI194" s="9">
        <f t="shared" si="32"/>
        <v>1</v>
      </c>
    </row>
    <row r="195" spans="1:87" ht="41.4" x14ac:dyDescent="0.3">
      <c r="A195" s="9">
        <v>194</v>
      </c>
      <c r="B195" s="2" t="s">
        <v>539</v>
      </c>
      <c r="C195" s="2" t="s">
        <v>540</v>
      </c>
      <c r="D195" s="2">
        <v>2022</v>
      </c>
      <c r="E195" s="2" t="s">
        <v>273</v>
      </c>
      <c r="F195" s="2" t="s">
        <v>87</v>
      </c>
      <c r="G195" s="2" t="s">
        <v>72</v>
      </c>
      <c r="H195" s="2" t="s">
        <v>541</v>
      </c>
      <c r="I195" s="2" t="s">
        <v>542</v>
      </c>
      <c r="J195" s="2" t="s">
        <v>95</v>
      </c>
      <c r="K195" s="2">
        <v>1500</v>
      </c>
      <c r="L195" s="2" t="s">
        <v>274</v>
      </c>
      <c r="M195" s="2" t="s">
        <v>555</v>
      </c>
      <c r="N195" s="2" t="s">
        <v>556</v>
      </c>
      <c r="O195" s="2" t="s">
        <v>81</v>
      </c>
      <c r="P195" s="2" t="s">
        <v>82</v>
      </c>
      <c r="Q195" s="2" t="s">
        <v>83</v>
      </c>
      <c r="R195" s="2" t="s">
        <v>84</v>
      </c>
      <c r="S195" s="2" t="s">
        <v>84</v>
      </c>
      <c r="T195" s="2" t="s">
        <v>237</v>
      </c>
      <c r="U195" s="2" t="str">
        <f t="shared" ref="U195:U257" si="33">IF(OR((COUNTBLANK(V195:BG195)+COUNTIF(V195:BG195,"NI"))=38,COUNTBLANK(V195:BG195)=38),"DB no information","DB information")</f>
        <v>DB information</v>
      </c>
      <c r="V195" s="2" t="s">
        <v>546</v>
      </c>
      <c r="W195" s="2"/>
      <c r="X195" s="2"/>
      <c r="Y195" s="2" t="s">
        <v>557</v>
      </c>
      <c r="Z195" s="2"/>
      <c r="AA195" s="2" t="s">
        <v>553</v>
      </c>
      <c r="AB195" s="2"/>
      <c r="AC195" s="2"/>
      <c r="AD195" s="2"/>
      <c r="AE195" s="2"/>
      <c r="AF195" s="2" t="s">
        <v>547</v>
      </c>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3" t="s">
        <v>558</v>
      </c>
      <c r="BG195" s="3" t="s">
        <v>559</v>
      </c>
      <c r="BH195" s="2" t="s">
        <v>548</v>
      </c>
      <c r="BI195" s="2"/>
      <c r="BJ195" s="2">
        <v>164</v>
      </c>
      <c r="BK195" s="2" t="s">
        <v>201</v>
      </c>
      <c r="BL195" s="2"/>
      <c r="BM195" s="2"/>
      <c r="BN195" s="2"/>
      <c r="BO195" s="2"/>
      <c r="BP195" s="2"/>
      <c r="BQ195" s="2"/>
      <c r="BR195" s="2" t="s">
        <v>176</v>
      </c>
      <c r="BS195" s="2" t="s">
        <v>550</v>
      </c>
      <c r="BT195" s="2"/>
      <c r="BU195" s="2">
        <v>5.6000000000000001E-2</v>
      </c>
      <c r="BV195" s="2" t="s">
        <v>317</v>
      </c>
      <c r="BZ195" s="10">
        <f t="shared" ref="BZ195:BZ258" si="34">(IF(AND(BL195&lt;&gt;"",BM195&lt;&gt;""),1,IF(AND(BO195&lt;&gt;"",BP195&lt;&gt;""),1,IF(OR(BL195&lt;&gt;"",BM195&lt;&gt;""),0.5,IF(OR(BO195&lt;&gt;"",BP195&lt;&gt;""),0.5,0))))+IF(AND(BT195&lt;&gt;"",BU195&lt;&gt;""),1,IF(AND(BW195&lt;&gt;"",BX195&lt;&gt;""),1,IF(OR(BT195&lt;&gt;"",BU195&lt;&gt;""),0.5,IF(OR(BW195&lt;&gt;"",BX195&lt;&gt;""),0.5,0))))+IF(BS195="",0,0.5)+IF(OR(BJ195="NI",BJ195=""),0,0.5)+IF(U195="DB no information",0,0.5)+IF(BI195="",0,2)+CI195)/6.5</f>
        <v>0.46153846153846156</v>
      </c>
      <c r="CA195" s="10">
        <f t="shared" ref="CA195:CA258" si="35">(IF(AND(E195="Peer-reviewed articles",F195="yes"),3,IF(AND(F195="no",OR(E195="Peer-reviewed artiles",E195="Thesis",E195="Dissertation")),0.5,0))+IF(AND(BL195&lt;&gt;"",BM195&lt;&gt;""),1,IF(AND(BO195&lt;&gt;"",BP195&lt;&gt;""),1,IF(OR(BL195&lt;&gt;"",BM195&lt;&gt;""),0.5,IF(OR(BO195&lt;&gt;"",BP195&lt;&gt;""),0.5,0))))+IF(AND(BT195&lt;&gt;"",BU195&lt;&gt;""),1,IF(AND(BW195&lt;&gt;"",BX195&lt;&gt;""),1,IF(OR(BT195&lt;&gt;"",BU195&lt;&gt;""),0.5,IF(OR(BW195&lt;&gt;"",BX195&lt;&gt;""),0.5,0))))+IF(BS195="",0,0.5)+IF(OR(BJ195="NI",BJ195=""),0,0.5)+IF(U195="DB no information",0,0.5)+IF(BI195="",0,2)+CI195)/9.5</f>
        <v>0.36842105263157893</v>
      </c>
      <c r="CB195" s="9">
        <f t="shared" ref="CB195:CB257" si="36">IF(AND(E195="Peer-reviewed articles",F195="yes"),3,IF(AND(F195="no",OR(E195="Peer-reviewed artiles",E195="Thesis",E195="Dissertation")),0.5,0))</f>
        <v>0.5</v>
      </c>
      <c r="CC195" s="9">
        <f t="shared" ref="CC195:CC257" si="37">IF(AND(BL195&lt;&gt;"",BM195&lt;&gt;""),1,IF(AND(BO195&lt;&gt;"",BP195&lt;&gt;""),1,IF(OR(BL195&lt;&gt;"",BM195&lt;&gt;""),0.5,IF(OR(BO195&lt;&gt;"",BP195&lt;&gt;""),0.5,0))))</f>
        <v>0</v>
      </c>
      <c r="CD195" s="9">
        <f t="shared" ref="CD195:CD257" si="38">IF(AND(BT195&lt;&gt;"",BU195&lt;&gt;""),1,IF(AND(BW195&lt;&gt;"",BX195&lt;&gt;""),1,IF(OR(BT195&lt;&gt;"",BU195&lt;&gt;""),0.5,IF(OR(BW195&lt;&gt;"",BX195&lt;&gt;""),0.5,0))))</f>
        <v>0.5</v>
      </c>
      <c r="CE195" s="9">
        <f t="shared" ref="CE195:CE257" si="39">IF(OR(BJ195="NI",BJ195=""),0,0.5)</f>
        <v>0.5</v>
      </c>
      <c r="CF195" s="9">
        <f t="shared" ref="CF195:CF257" si="40">IF(BS195="",0,0.5)</f>
        <v>0.5</v>
      </c>
      <c r="CG195" s="9">
        <f t="shared" ref="CG195:CG257" si="41">IF(U195="DB no information",0,0.5)</f>
        <v>0.5</v>
      </c>
      <c r="CH195" s="9">
        <f t="shared" ref="CH195:CH257" si="42">IF(BI195="",0,2)</f>
        <v>0</v>
      </c>
      <c r="CI195" s="9">
        <f t="shared" ref="CI195:CI258" si="43">IF((J195="PWP"),1,IF(AND(J195="FC",BK195="disturbed"),0,IF(AND(J195="FC",BK195="NI"),0,IF(AND(J195&lt;&gt;"FC",J195&lt;&gt;"PWP",BK195="disturbed"),0,IF(AND(J195&lt;&gt;"FC",J195&lt;&gt;"PWP",BK195=""),0,IF(AND(J195&lt;&gt;"FC",J195&lt;&gt;"PWP",BK195="NI"),0,1))))))</f>
        <v>1</v>
      </c>
    </row>
    <row r="196" spans="1:87" ht="27.6" x14ac:dyDescent="0.3">
      <c r="A196" s="9">
        <v>195</v>
      </c>
      <c r="B196" s="2" t="s">
        <v>560</v>
      </c>
      <c r="C196" s="2" t="s">
        <v>561</v>
      </c>
      <c r="D196" s="2">
        <v>2010</v>
      </c>
      <c r="E196" s="2" t="s">
        <v>137</v>
      </c>
      <c r="F196" s="2" t="s">
        <v>176</v>
      </c>
      <c r="G196" s="2" t="s">
        <v>283</v>
      </c>
      <c r="H196" s="2" t="s">
        <v>562</v>
      </c>
      <c r="I196" s="2"/>
      <c r="J196" s="2" t="s">
        <v>95</v>
      </c>
      <c r="K196" s="2">
        <v>1500</v>
      </c>
      <c r="L196" s="2" t="s">
        <v>142</v>
      </c>
      <c r="M196" s="2" t="s">
        <v>98</v>
      </c>
      <c r="N196" s="2" t="s">
        <v>563</v>
      </c>
      <c r="O196" s="2" t="s">
        <v>81</v>
      </c>
      <c r="P196" s="2" t="s">
        <v>82</v>
      </c>
      <c r="Q196" s="2" t="s">
        <v>83</v>
      </c>
      <c r="R196" s="2" t="s">
        <v>84</v>
      </c>
      <c r="S196" s="2" t="s">
        <v>84</v>
      </c>
      <c r="T196" s="2" t="s">
        <v>85</v>
      </c>
      <c r="U196" s="2" t="str">
        <f t="shared" si="33"/>
        <v>DB information</v>
      </c>
      <c r="V196" s="2" t="s">
        <v>565</v>
      </c>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t="s">
        <v>564</v>
      </c>
      <c r="BJ196" s="2" t="s">
        <v>566</v>
      </c>
      <c r="BK196" s="2" t="s">
        <v>86</v>
      </c>
      <c r="BL196" s="2">
        <v>0.91</v>
      </c>
      <c r="BM196" s="2"/>
      <c r="BN196" s="2"/>
      <c r="BO196" s="2"/>
      <c r="BP196" s="2"/>
      <c r="BQ196" s="2"/>
      <c r="BR196" s="2" t="s">
        <v>87</v>
      </c>
      <c r="BS196" s="2"/>
      <c r="BT196" s="2"/>
      <c r="BU196" s="2"/>
      <c r="BV196" s="2"/>
      <c r="BZ196" s="10">
        <f t="shared" si="34"/>
        <v>0.69230769230769229</v>
      </c>
      <c r="CA196" s="10">
        <f t="shared" si="35"/>
        <v>0.78947368421052633</v>
      </c>
      <c r="CB196" s="9">
        <f t="shared" si="36"/>
        <v>3</v>
      </c>
      <c r="CC196" s="9">
        <f t="shared" si="37"/>
        <v>0.5</v>
      </c>
      <c r="CD196" s="9">
        <f t="shared" si="38"/>
        <v>0</v>
      </c>
      <c r="CE196" s="9">
        <f t="shared" si="39"/>
        <v>0.5</v>
      </c>
      <c r="CF196" s="9">
        <f t="shared" si="40"/>
        <v>0</v>
      </c>
      <c r="CG196" s="9">
        <f t="shared" si="41"/>
        <v>0.5</v>
      </c>
      <c r="CH196" s="9">
        <f t="shared" si="42"/>
        <v>2</v>
      </c>
      <c r="CI196" s="9">
        <f t="shared" si="43"/>
        <v>1</v>
      </c>
    </row>
    <row r="197" spans="1:87" ht="27.6" x14ac:dyDescent="0.3">
      <c r="A197" s="9">
        <v>196</v>
      </c>
      <c r="B197" s="2" t="s">
        <v>560</v>
      </c>
      <c r="C197" s="2" t="s">
        <v>561</v>
      </c>
      <c r="D197" s="2">
        <v>2010</v>
      </c>
      <c r="E197" s="2" t="s">
        <v>137</v>
      </c>
      <c r="F197" s="2" t="s">
        <v>176</v>
      </c>
      <c r="G197" s="2" t="s">
        <v>283</v>
      </c>
      <c r="H197" s="2" t="s">
        <v>562</v>
      </c>
      <c r="I197" s="2"/>
      <c r="J197" s="2" t="s">
        <v>95</v>
      </c>
      <c r="K197" s="2">
        <v>1500</v>
      </c>
      <c r="L197" s="2" t="s">
        <v>142</v>
      </c>
      <c r="M197" s="2" t="s">
        <v>567</v>
      </c>
      <c r="N197" s="2" t="s">
        <v>563</v>
      </c>
      <c r="O197" s="2" t="s">
        <v>81</v>
      </c>
      <c r="P197" s="2" t="s">
        <v>82</v>
      </c>
      <c r="Q197" s="2" t="s">
        <v>83</v>
      </c>
      <c r="R197" s="2" t="s">
        <v>84</v>
      </c>
      <c r="S197" s="2" t="s">
        <v>84</v>
      </c>
      <c r="T197" s="2" t="s">
        <v>119</v>
      </c>
      <c r="U197" s="2" t="str">
        <f t="shared" si="33"/>
        <v>DB information</v>
      </c>
      <c r="V197" s="2" t="s">
        <v>565</v>
      </c>
      <c r="W197" s="2" t="s">
        <v>569</v>
      </c>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t="s">
        <v>568</v>
      </c>
      <c r="BJ197" s="2" t="s">
        <v>566</v>
      </c>
      <c r="BK197" s="2" t="s">
        <v>86</v>
      </c>
      <c r="BL197" s="2">
        <v>0.85</v>
      </c>
      <c r="BM197" s="2"/>
      <c r="BN197" s="2"/>
      <c r="BO197" s="2"/>
      <c r="BP197" s="2"/>
      <c r="BQ197" s="2"/>
      <c r="BR197" s="2" t="s">
        <v>87</v>
      </c>
      <c r="BS197" s="2"/>
      <c r="BT197" s="2"/>
      <c r="BU197" s="2"/>
      <c r="BV197" s="2"/>
      <c r="BZ197" s="10">
        <f t="shared" si="34"/>
        <v>0.69230769230769229</v>
      </c>
      <c r="CA197" s="10">
        <f t="shared" si="35"/>
        <v>0.78947368421052633</v>
      </c>
      <c r="CB197" s="9">
        <f t="shared" si="36"/>
        <v>3</v>
      </c>
      <c r="CC197" s="9">
        <f t="shared" si="37"/>
        <v>0.5</v>
      </c>
      <c r="CD197" s="9">
        <f t="shared" si="38"/>
        <v>0</v>
      </c>
      <c r="CE197" s="9">
        <f t="shared" si="39"/>
        <v>0.5</v>
      </c>
      <c r="CF197" s="9">
        <f t="shared" si="40"/>
        <v>0</v>
      </c>
      <c r="CG197" s="9">
        <f t="shared" si="41"/>
        <v>0.5</v>
      </c>
      <c r="CH197" s="9">
        <f t="shared" si="42"/>
        <v>2</v>
      </c>
      <c r="CI197" s="9">
        <f t="shared" si="43"/>
        <v>1</v>
      </c>
    </row>
    <row r="198" spans="1:87" ht="41.4" x14ac:dyDescent="0.3">
      <c r="A198" s="9">
        <v>197</v>
      </c>
      <c r="B198" s="2" t="s">
        <v>570</v>
      </c>
      <c r="C198" s="2" t="s">
        <v>571</v>
      </c>
      <c r="D198" s="2">
        <v>2009</v>
      </c>
      <c r="E198" s="2" t="s">
        <v>273</v>
      </c>
      <c r="F198" s="2" t="s">
        <v>87</v>
      </c>
      <c r="G198" s="2" t="s">
        <v>72</v>
      </c>
      <c r="H198" s="2" t="s">
        <v>541</v>
      </c>
      <c r="I198" s="2"/>
      <c r="J198" s="2" t="s">
        <v>75</v>
      </c>
      <c r="K198" s="2">
        <v>8</v>
      </c>
      <c r="L198" s="2" t="s">
        <v>150</v>
      </c>
      <c r="M198" s="2" t="s">
        <v>572</v>
      </c>
      <c r="N198" s="2" t="s">
        <v>573</v>
      </c>
      <c r="O198" s="2" t="s">
        <v>81</v>
      </c>
      <c r="P198" s="2" t="s">
        <v>82</v>
      </c>
      <c r="Q198" s="2" t="s">
        <v>83</v>
      </c>
      <c r="R198" s="2" t="s">
        <v>84</v>
      </c>
      <c r="S198" s="2" t="s">
        <v>84</v>
      </c>
      <c r="T198" s="2" t="s">
        <v>119</v>
      </c>
      <c r="U198" s="2" t="str">
        <f t="shared" si="33"/>
        <v>DB information</v>
      </c>
      <c r="V198" s="2" t="s">
        <v>575</v>
      </c>
      <c r="W198" s="2"/>
      <c r="X198" s="2"/>
      <c r="Y198" s="2" t="s">
        <v>576</v>
      </c>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t="s">
        <v>577</v>
      </c>
      <c r="BI198" s="2" t="s">
        <v>574</v>
      </c>
      <c r="BJ198" s="2">
        <v>60</v>
      </c>
      <c r="BK198" s="2" t="s">
        <v>201</v>
      </c>
      <c r="BL198" s="2">
        <v>0.69</v>
      </c>
      <c r="BM198" s="2"/>
      <c r="BN198" s="2"/>
      <c r="BO198" s="2"/>
      <c r="BP198" s="2"/>
      <c r="BQ198" s="2"/>
      <c r="BR198" s="2" t="s">
        <v>87</v>
      </c>
      <c r="BS198" s="2"/>
      <c r="BT198" s="2"/>
      <c r="BU198" s="2"/>
      <c r="BV198" s="2"/>
      <c r="BZ198" s="10">
        <f t="shared" si="34"/>
        <v>0.69230769230769229</v>
      </c>
      <c r="CA198" s="10">
        <f t="shared" si="35"/>
        <v>0.52631578947368418</v>
      </c>
      <c r="CB198" s="9">
        <f t="shared" si="36"/>
        <v>0.5</v>
      </c>
      <c r="CC198" s="9">
        <f t="shared" si="37"/>
        <v>0.5</v>
      </c>
      <c r="CD198" s="9">
        <f t="shared" si="38"/>
        <v>0</v>
      </c>
      <c r="CE198" s="9">
        <f t="shared" si="39"/>
        <v>0.5</v>
      </c>
      <c r="CF198" s="9">
        <f t="shared" si="40"/>
        <v>0</v>
      </c>
      <c r="CG198" s="9">
        <f t="shared" si="41"/>
        <v>0.5</v>
      </c>
      <c r="CH198" s="9">
        <f t="shared" si="42"/>
        <v>2</v>
      </c>
      <c r="CI198" s="9">
        <f t="shared" si="43"/>
        <v>1</v>
      </c>
    </row>
    <row r="199" spans="1:87" ht="41.4" x14ac:dyDescent="0.3">
      <c r="A199" s="9">
        <v>198</v>
      </c>
      <c r="B199" s="2" t="s">
        <v>570</v>
      </c>
      <c r="C199" s="2" t="s">
        <v>571</v>
      </c>
      <c r="D199" s="2">
        <v>2009</v>
      </c>
      <c r="E199" s="2" t="s">
        <v>273</v>
      </c>
      <c r="F199" s="2" t="s">
        <v>87</v>
      </c>
      <c r="G199" s="2" t="s">
        <v>72</v>
      </c>
      <c r="H199" s="2" t="s">
        <v>541</v>
      </c>
      <c r="I199" s="2"/>
      <c r="J199" s="2" t="s">
        <v>95</v>
      </c>
      <c r="K199" s="2">
        <v>1500</v>
      </c>
      <c r="L199" s="2" t="s">
        <v>150</v>
      </c>
      <c r="M199" s="2" t="s">
        <v>578</v>
      </c>
      <c r="N199" s="2" t="s">
        <v>579</v>
      </c>
      <c r="O199" s="2" t="s">
        <v>81</v>
      </c>
      <c r="P199" s="2" t="s">
        <v>82</v>
      </c>
      <c r="Q199" s="2" t="s">
        <v>83</v>
      </c>
      <c r="R199" s="2" t="s">
        <v>84</v>
      </c>
      <c r="S199" s="2" t="s">
        <v>84</v>
      </c>
      <c r="T199" s="2" t="s">
        <v>119</v>
      </c>
      <c r="U199" s="2" t="str">
        <f t="shared" si="33"/>
        <v>DB information</v>
      </c>
      <c r="V199" s="2" t="s">
        <v>575</v>
      </c>
      <c r="W199" s="2" t="s">
        <v>581</v>
      </c>
      <c r="X199" s="2"/>
      <c r="Y199" s="2" t="s">
        <v>576</v>
      </c>
      <c r="Z199" s="2"/>
      <c r="AA199" s="2"/>
      <c r="AB199" s="2" t="s">
        <v>582</v>
      </c>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t="s">
        <v>577</v>
      </c>
      <c r="BI199" s="2" t="s">
        <v>580</v>
      </c>
      <c r="BJ199" s="2">
        <v>60</v>
      </c>
      <c r="BK199" s="2" t="s">
        <v>86</v>
      </c>
      <c r="BL199" s="2">
        <v>0.93700000000000006</v>
      </c>
      <c r="BM199" s="2"/>
      <c r="BN199" s="2"/>
      <c r="BO199" s="2"/>
      <c r="BP199" s="2"/>
      <c r="BQ199" s="2"/>
      <c r="BR199" s="2" t="s">
        <v>87</v>
      </c>
      <c r="BS199" s="2"/>
      <c r="BT199" s="2"/>
      <c r="BU199" s="2"/>
      <c r="BV199" s="2"/>
      <c r="BZ199" s="10">
        <f t="shared" si="34"/>
        <v>0.69230769230769229</v>
      </c>
      <c r="CA199" s="10">
        <f t="shared" si="35"/>
        <v>0.52631578947368418</v>
      </c>
      <c r="CB199" s="9">
        <f t="shared" si="36"/>
        <v>0.5</v>
      </c>
      <c r="CC199" s="9">
        <f t="shared" si="37"/>
        <v>0.5</v>
      </c>
      <c r="CD199" s="9">
        <f t="shared" si="38"/>
        <v>0</v>
      </c>
      <c r="CE199" s="9">
        <f t="shared" si="39"/>
        <v>0.5</v>
      </c>
      <c r="CF199" s="9">
        <f t="shared" si="40"/>
        <v>0</v>
      </c>
      <c r="CG199" s="9">
        <f t="shared" si="41"/>
        <v>0.5</v>
      </c>
      <c r="CH199" s="9">
        <f t="shared" si="42"/>
        <v>2</v>
      </c>
      <c r="CI199" s="9">
        <f t="shared" si="43"/>
        <v>1</v>
      </c>
    </row>
    <row r="200" spans="1:87" ht="27.6" x14ac:dyDescent="0.3">
      <c r="A200" s="9">
        <v>199</v>
      </c>
      <c r="B200" s="2" t="s">
        <v>583</v>
      </c>
      <c r="C200" s="2" t="s">
        <v>584</v>
      </c>
      <c r="D200" s="2">
        <v>1997</v>
      </c>
      <c r="E200" s="2" t="s">
        <v>273</v>
      </c>
      <c r="F200" s="2" t="s">
        <v>87</v>
      </c>
      <c r="G200" s="2" t="s">
        <v>72</v>
      </c>
      <c r="H200" s="2" t="s">
        <v>73</v>
      </c>
      <c r="I200" s="2"/>
      <c r="J200" s="2" t="s">
        <v>75</v>
      </c>
      <c r="K200" s="2">
        <v>33</v>
      </c>
      <c r="L200" s="2" t="s">
        <v>197</v>
      </c>
      <c r="M200" s="2" t="s">
        <v>77</v>
      </c>
      <c r="N200" s="2" t="s">
        <v>78</v>
      </c>
      <c r="O200" s="2" t="s">
        <v>81</v>
      </c>
      <c r="P200" s="2" t="s">
        <v>82</v>
      </c>
      <c r="Q200" s="2" t="s">
        <v>83</v>
      </c>
      <c r="R200" s="2" t="s">
        <v>84</v>
      </c>
      <c r="S200" s="2" t="s">
        <v>84</v>
      </c>
      <c r="T200" s="2" t="s">
        <v>85</v>
      </c>
      <c r="U200" s="2" t="str">
        <f t="shared" si="33"/>
        <v>DB no information</v>
      </c>
      <c r="V200" s="2"/>
      <c r="W200" s="2"/>
      <c r="X200" s="2" t="s">
        <v>80</v>
      </c>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t="s">
        <v>585</v>
      </c>
      <c r="BJ200" s="2">
        <v>62</v>
      </c>
      <c r="BK200" s="2" t="s">
        <v>86</v>
      </c>
      <c r="BL200" s="2">
        <v>0.88</v>
      </c>
      <c r="BM200" s="2"/>
      <c r="BN200" s="2"/>
      <c r="BO200" s="2"/>
      <c r="BP200" s="2"/>
      <c r="BQ200" s="2"/>
      <c r="BR200" s="2" t="s">
        <v>87</v>
      </c>
      <c r="BS200" s="2"/>
      <c r="BT200" s="2"/>
      <c r="BU200" s="2"/>
      <c r="BV200" s="2"/>
      <c r="BZ200" s="10">
        <f t="shared" si="34"/>
        <v>0.46153846153846156</v>
      </c>
      <c r="CA200" s="10">
        <f t="shared" si="35"/>
        <v>0.36842105263157893</v>
      </c>
      <c r="CB200" s="9">
        <f t="shared" si="36"/>
        <v>0.5</v>
      </c>
      <c r="CC200" s="9">
        <f t="shared" si="37"/>
        <v>0.5</v>
      </c>
      <c r="CD200" s="9">
        <f t="shared" si="38"/>
        <v>0</v>
      </c>
      <c r="CE200" s="9">
        <f t="shared" si="39"/>
        <v>0.5</v>
      </c>
      <c r="CF200" s="9">
        <f t="shared" si="40"/>
        <v>0</v>
      </c>
      <c r="CG200" s="9">
        <f t="shared" si="41"/>
        <v>0</v>
      </c>
      <c r="CH200" s="9">
        <f t="shared" si="42"/>
        <v>2</v>
      </c>
      <c r="CI200" s="9">
        <f t="shared" si="43"/>
        <v>0</v>
      </c>
    </row>
    <row r="201" spans="1:87" ht="27.6" x14ac:dyDescent="0.3">
      <c r="A201" s="9">
        <v>200</v>
      </c>
      <c r="B201" s="2" t="s">
        <v>583</v>
      </c>
      <c r="C201" s="2" t="s">
        <v>584</v>
      </c>
      <c r="D201" s="2">
        <v>1997</v>
      </c>
      <c r="E201" s="2" t="s">
        <v>273</v>
      </c>
      <c r="F201" s="2" t="s">
        <v>87</v>
      </c>
      <c r="G201" s="2" t="s">
        <v>72</v>
      </c>
      <c r="H201" s="2" t="s">
        <v>73</v>
      </c>
      <c r="I201" s="2"/>
      <c r="J201" s="2" t="s">
        <v>75</v>
      </c>
      <c r="K201" s="2">
        <v>33</v>
      </c>
      <c r="L201" s="2" t="s">
        <v>197</v>
      </c>
      <c r="M201" s="2" t="s">
        <v>586</v>
      </c>
      <c r="N201" s="2" t="s">
        <v>78</v>
      </c>
      <c r="O201" s="2" t="s">
        <v>81</v>
      </c>
      <c r="P201" s="2" t="s">
        <v>82</v>
      </c>
      <c r="Q201" s="2" t="s">
        <v>83</v>
      </c>
      <c r="R201" s="2" t="s">
        <v>84</v>
      </c>
      <c r="S201" s="2" t="s">
        <v>84</v>
      </c>
      <c r="T201" s="2" t="s">
        <v>85</v>
      </c>
      <c r="U201" s="2" t="str">
        <f t="shared" si="33"/>
        <v>DB no information</v>
      </c>
      <c r="V201" s="2"/>
      <c r="W201" s="2"/>
      <c r="X201" s="2"/>
      <c r="Y201" s="2"/>
      <c r="Z201" s="2"/>
      <c r="AA201" s="2"/>
      <c r="AB201" s="2"/>
      <c r="AC201" s="2"/>
      <c r="AD201" s="2"/>
      <c r="AE201" s="2"/>
      <c r="AF201" s="2"/>
      <c r="AG201" s="2" t="s">
        <v>80</v>
      </c>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t="s">
        <v>587</v>
      </c>
      <c r="BJ201" s="2">
        <v>62</v>
      </c>
      <c r="BK201" s="2" t="s">
        <v>86</v>
      </c>
      <c r="BL201" s="2">
        <v>0.85</v>
      </c>
      <c r="BM201" s="2"/>
      <c r="BN201" s="2"/>
      <c r="BO201" s="2"/>
      <c r="BP201" s="2"/>
      <c r="BQ201" s="2"/>
      <c r="BR201" s="2" t="s">
        <v>87</v>
      </c>
      <c r="BS201" s="2"/>
      <c r="BT201" s="2"/>
      <c r="BU201" s="2"/>
      <c r="BV201" s="2"/>
      <c r="BZ201" s="10">
        <f t="shared" si="34"/>
        <v>0.46153846153846156</v>
      </c>
      <c r="CA201" s="10">
        <f t="shared" si="35"/>
        <v>0.36842105263157893</v>
      </c>
      <c r="CB201" s="9">
        <f t="shared" si="36"/>
        <v>0.5</v>
      </c>
      <c r="CC201" s="9">
        <f t="shared" si="37"/>
        <v>0.5</v>
      </c>
      <c r="CD201" s="9">
        <f t="shared" si="38"/>
        <v>0</v>
      </c>
      <c r="CE201" s="9">
        <f t="shared" si="39"/>
        <v>0.5</v>
      </c>
      <c r="CF201" s="9">
        <f t="shared" si="40"/>
        <v>0</v>
      </c>
      <c r="CG201" s="9">
        <f t="shared" si="41"/>
        <v>0</v>
      </c>
      <c r="CH201" s="9">
        <f t="shared" si="42"/>
        <v>2</v>
      </c>
      <c r="CI201" s="9">
        <f t="shared" si="43"/>
        <v>0</v>
      </c>
    </row>
    <row r="202" spans="1:87" ht="27.6" x14ac:dyDescent="0.3">
      <c r="A202" s="9">
        <v>201</v>
      </c>
      <c r="B202" s="2" t="s">
        <v>583</v>
      </c>
      <c r="C202" s="2" t="s">
        <v>584</v>
      </c>
      <c r="D202" s="2">
        <v>1997</v>
      </c>
      <c r="E202" s="2" t="s">
        <v>273</v>
      </c>
      <c r="F202" s="2" t="s">
        <v>87</v>
      </c>
      <c r="G202" s="2" t="s">
        <v>72</v>
      </c>
      <c r="H202" s="2" t="s">
        <v>73</v>
      </c>
      <c r="I202" s="2"/>
      <c r="J202" s="2" t="s">
        <v>95</v>
      </c>
      <c r="K202" s="2">
        <v>1500</v>
      </c>
      <c r="L202" s="2" t="s">
        <v>197</v>
      </c>
      <c r="M202" s="2" t="s">
        <v>144</v>
      </c>
      <c r="N202" s="2" t="s">
        <v>93</v>
      </c>
      <c r="O202" s="2" t="s">
        <v>81</v>
      </c>
      <c r="P202" s="2" t="s">
        <v>82</v>
      </c>
      <c r="Q202" s="2" t="s">
        <v>83</v>
      </c>
      <c r="R202" s="2" t="s">
        <v>84</v>
      </c>
      <c r="S202" s="2" t="s">
        <v>84</v>
      </c>
      <c r="T202" s="2" t="s">
        <v>119</v>
      </c>
      <c r="U202" s="2" t="str">
        <f t="shared" si="33"/>
        <v>DB no information</v>
      </c>
      <c r="V202" s="2" t="s">
        <v>80</v>
      </c>
      <c r="W202" s="2" t="s">
        <v>80</v>
      </c>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t="s">
        <v>588</v>
      </c>
      <c r="BJ202" s="2">
        <v>62</v>
      </c>
      <c r="BK202" s="2" t="s">
        <v>86</v>
      </c>
      <c r="BL202" s="2">
        <v>0.86</v>
      </c>
      <c r="BM202" s="2"/>
      <c r="BN202" s="2"/>
      <c r="BO202" s="2"/>
      <c r="BP202" s="2"/>
      <c r="BQ202" s="2"/>
      <c r="BR202" s="2" t="s">
        <v>87</v>
      </c>
      <c r="BS202" s="2"/>
      <c r="BT202" s="2"/>
      <c r="BU202" s="2"/>
      <c r="BV202" s="2"/>
      <c r="BZ202" s="10">
        <f t="shared" si="34"/>
        <v>0.61538461538461542</v>
      </c>
      <c r="CA202" s="10">
        <f t="shared" si="35"/>
        <v>0.47368421052631576</v>
      </c>
      <c r="CB202" s="9">
        <f t="shared" si="36"/>
        <v>0.5</v>
      </c>
      <c r="CC202" s="9">
        <f t="shared" si="37"/>
        <v>0.5</v>
      </c>
      <c r="CD202" s="9">
        <f t="shared" si="38"/>
        <v>0</v>
      </c>
      <c r="CE202" s="9">
        <f t="shared" si="39"/>
        <v>0.5</v>
      </c>
      <c r="CF202" s="9">
        <f t="shared" si="40"/>
        <v>0</v>
      </c>
      <c r="CG202" s="9">
        <f t="shared" si="41"/>
        <v>0</v>
      </c>
      <c r="CH202" s="9">
        <f t="shared" si="42"/>
        <v>2</v>
      </c>
      <c r="CI202" s="9">
        <f t="shared" si="43"/>
        <v>1</v>
      </c>
    </row>
    <row r="203" spans="1:87" ht="27.6" x14ac:dyDescent="0.3">
      <c r="A203" s="9">
        <v>202</v>
      </c>
      <c r="B203" s="2" t="s">
        <v>583</v>
      </c>
      <c r="C203" s="2" t="s">
        <v>584</v>
      </c>
      <c r="D203" s="2">
        <v>1997</v>
      </c>
      <c r="E203" s="2" t="s">
        <v>273</v>
      </c>
      <c r="F203" s="2" t="s">
        <v>87</v>
      </c>
      <c r="G203" s="2" t="s">
        <v>72</v>
      </c>
      <c r="H203" s="2" t="s">
        <v>73</v>
      </c>
      <c r="I203" s="2"/>
      <c r="J203" s="2" t="s">
        <v>95</v>
      </c>
      <c r="K203" s="2">
        <v>1500</v>
      </c>
      <c r="L203" s="2" t="s">
        <v>197</v>
      </c>
      <c r="M203" s="2" t="s">
        <v>88</v>
      </c>
      <c r="N203" s="2" t="s">
        <v>78</v>
      </c>
      <c r="O203" s="2" t="s">
        <v>81</v>
      </c>
      <c r="P203" s="2" t="s">
        <v>82</v>
      </c>
      <c r="Q203" s="2" t="s">
        <v>83</v>
      </c>
      <c r="R203" s="2" t="s">
        <v>84</v>
      </c>
      <c r="S203" s="2" t="s">
        <v>84</v>
      </c>
      <c r="T203" s="2" t="s">
        <v>85</v>
      </c>
      <c r="U203" s="2" t="str">
        <f t="shared" si="33"/>
        <v>DB no information</v>
      </c>
      <c r="V203" s="2" t="s">
        <v>80</v>
      </c>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t="s">
        <v>589</v>
      </c>
      <c r="BJ203" s="2">
        <v>62</v>
      </c>
      <c r="BK203" s="2" t="s">
        <v>86</v>
      </c>
      <c r="BL203" s="2">
        <v>0.88</v>
      </c>
      <c r="BM203" s="2"/>
      <c r="BN203" s="2"/>
      <c r="BO203" s="2"/>
      <c r="BP203" s="2"/>
      <c r="BQ203" s="2"/>
      <c r="BR203" s="2" t="s">
        <v>87</v>
      </c>
      <c r="BS203" s="2"/>
      <c r="BT203" s="2"/>
      <c r="BU203" s="2"/>
      <c r="BV203" s="2"/>
      <c r="BZ203" s="10">
        <f t="shared" si="34"/>
        <v>0.61538461538461542</v>
      </c>
      <c r="CA203" s="10">
        <f t="shared" si="35"/>
        <v>0.47368421052631576</v>
      </c>
      <c r="CB203" s="9">
        <f t="shared" si="36"/>
        <v>0.5</v>
      </c>
      <c r="CC203" s="9">
        <f t="shared" si="37"/>
        <v>0.5</v>
      </c>
      <c r="CD203" s="9">
        <f t="shared" si="38"/>
        <v>0</v>
      </c>
      <c r="CE203" s="9">
        <f t="shared" si="39"/>
        <v>0.5</v>
      </c>
      <c r="CF203" s="9">
        <f t="shared" si="40"/>
        <v>0</v>
      </c>
      <c r="CG203" s="9">
        <f t="shared" si="41"/>
        <v>0</v>
      </c>
      <c r="CH203" s="9">
        <f t="shared" si="42"/>
        <v>2</v>
      </c>
      <c r="CI203" s="9">
        <f t="shared" si="43"/>
        <v>1</v>
      </c>
    </row>
    <row r="204" spans="1:87" ht="27.6" x14ac:dyDescent="0.3">
      <c r="A204" s="9">
        <v>203</v>
      </c>
      <c r="B204" s="2" t="s">
        <v>590</v>
      </c>
      <c r="C204" s="2" t="s">
        <v>591</v>
      </c>
      <c r="D204" s="2">
        <v>2015</v>
      </c>
      <c r="E204" s="2" t="s">
        <v>71</v>
      </c>
      <c r="F204" s="2" t="s">
        <v>87</v>
      </c>
      <c r="G204" s="2" t="s">
        <v>72</v>
      </c>
      <c r="H204" s="2" t="s">
        <v>541</v>
      </c>
      <c r="I204" s="2" t="s">
        <v>592</v>
      </c>
      <c r="J204" s="2" t="s">
        <v>75</v>
      </c>
      <c r="K204" s="2">
        <v>33</v>
      </c>
      <c r="L204" s="2" t="s">
        <v>274</v>
      </c>
      <c r="M204" s="2" t="s">
        <v>593</v>
      </c>
      <c r="N204" s="2" t="s">
        <v>170</v>
      </c>
      <c r="O204" s="2" t="s">
        <v>81</v>
      </c>
      <c r="P204" s="2" t="s">
        <v>82</v>
      </c>
      <c r="Q204" s="2" t="s">
        <v>83</v>
      </c>
      <c r="R204" s="2" t="s">
        <v>84</v>
      </c>
      <c r="S204" s="2" t="s">
        <v>84</v>
      </c>
      <c r="T204" s="2" t="s">
        <v>119</v>
      </c>
      <c r="U204" s="2" t="str">
        <f t="shared" si="33"/>
        <v>DB no information</v>
      </c>
      <c r="V204" s="2" t="s">
        <v>80</v>
      </c>
      <c r="W204" s="2"/>
      <c r="X204" s="2"/>
      <c r="Y204" s="2" t="s">
        <v>80</v>
      </c>
      <c r="Z204" s="2"/>
      <c r="AA204" s="2"/>
      <c r="AB204" s="2"/>
      <c r="AC204" s="2"/>
      <c r="AD204" s="2" t="s">
        <v>80</v>
      </c>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t="s">
        <v>595</v>
      </c>
      <c r="BI204" s="2" t="s">
        <v>594</v>
      </c>
      <c r="BJ204" s="2">
        <v>1482</v>
      </c>
      <c r="BK204" s="2" t="s">
        <v>201</v>
      </c>
      <c r="BL204" s="2">
        <v>0.91479999999999995</v>
      </c>
      <c r="BM204" s="2">
        <v>8.9999999999999993E-3</v>
      </c>
      <c r="BN204" s="2" t="s">
        <v>317</v>
      </c>
      <c r="BO204" s="2"/>
      <c r="BP204" s="2"/>
      <c r="BQ204" s="2"/>
      <c r="BR204" s="2" t="s">
        <v>176</v>
      </c>
      <c r="BS204" s="2">
        <v>987</v>
      </c>
      <c r="BT204" s="2"/>
      <c r="BU204" s="2"/>
      <c r="BV204" s="2"/>
      <c r="BZ204" s="10">
        <f t="shared" si="34"/>
        <v>0.76923076923076927</v>
      </c>
      <c r="CA204" s="10">
        <f t="shared" si="35"/>
        <v>0.52631578947368418</v>
      </c>
      <c r="CB204" s="9">
        <f t="shared" si="36"/>
        <v>0</v>
      </c>
      <c r="CC204" s="9">
        <f t="shared" si="37"/>
        <v>1</v>
      </c>
      <c r="CD204" s="9">
        <f t="shared" si="38"/>
        <v>0</v>
      </c>
      <c r="CE204" s="9">
        <f t="shared" si="39"/>
        <v>0.5</v>
      </c>
      <c r="CF204" s="9">
        <f t="shared" si="40"/>
        <v>0.5</v>
      </c>
      <c r="CG204" s="9">
        <f t="shared" si="41"/>
        <v>0</v>
      </c>
      <c r="CH204" s="9">
        <f t="shared" si="42"/>
        <v>2</v>
      </c>
      <c r="CI204" s="9">
        <f t="shared" si="43"/>
        <v>1</v>
      </c>
    </row>
    <row r="205" spans="1:87" ht="27.6" x14ac:dyDescent="0.3">
      <c r="A205" s="9">
        <v>204</v>
      </c>
      <c r="B205" s="2" t="s">
        <v>590</v>
      </c>
      <c r="C205" s="2" t="s">
        <v>591</v>
      </c>
      <c r="D205" s="2">
        <v>2015</v>
      </c>
      <c r="E205" s="2" t="s">
        <v>71</v>
      </c>
      <c r="F205" s="2" t="s">
        <v>87</v>
      </c>
      <c r="G205" s="2" t="s">
        <v>72</v>
      </c>
      <c r="H205" s="2" t="s">
        <v>456</v>
      </c>
      <c r="I205" s="2" t="s">
        <v>592</v>
      </c>
      <c r="J205" s="2" t="s">
        <v>75</v>
      </c>
      <c r="K205" s="2">
        <v>33</v>
      </c>
      <c r="L205" s="2" t="s">
        <v>274</v>
      </c>
      <c r="M205" s="2" t="s">
        <v>596</v>
      </c>
      <c r="N205" s="2" t="s">
        <v>597</v>
      </c>
      <c r="O205" s="2" t="s">
        <v>81</v>
      </c>
      <c r="P205" s="2" t="s">
        <v>82</v>
      </c>
      <c r="Q205" s="2" t="s">
        <v>83</v>
      </c>
      <c r="R205" s="2" t="s">
        <v>84</v>
      </c>
      <c r="S205" s="2" t="s">
        <v>84</v>
      </c>
      <c r="T205" s="2" t="s">
        <v>119</v>
      </c>
      <c r="U205" s="2" t="str">
        <f t="shared" si="33"/>
        <v>DB no information</v>
      </c>
      <c r="V205" s="2"/>
      <c r="W205" s="2"/>
      <c r="X205" s="2"/>
      <c r="Y205" s="2" t="s">
        <v>80</v>
      </c>
      <c r="Z205" s="2"/>
      <c r="AA205" s="2"/>
      <c r="AB205" s="2"/>
      <c r="AC205" s="2"/>
      <c r="AD205" s="2" t="s">
        <v>80</v>
      </c>
      <c r="AE205" s="2"/>
      <c r="AF205" s="2"/>
      <c r="AG205" s="2"/>
      <c r="AH205" s="2"/>
      <c r="AI205" s="2" t="s">
        <v>80</v>
      </c>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t="s">
        <v>595</v>
      </c>
      <c r="BI205" s="2" t="s">
        <v>598</v>
      </c>
      <c r="BJ205" s="2">
        <v>130</v>
      </c>
      <c r="BK205" s="2" t="s">
        <v>201</v>
      </c>
      <c r="BL205" s="2">
        <v>0.67610000000000003</v>
      </c>
      <c r="BM205" s="2">
        <v>2.41E-2</v>
      </c>
      <c r="BN205" s="2" t="s">
        <v>317</v>
      </c>
      <c r="BO205" s="2"/>
      <c r="BP205" s="2"/>
      <c r="BQ205" s="2"/>
      <c r="BR205" s="2" t="s">
        <v>176</v>
      </c>
      <c r="BS205" s="2">
        <v>87</v>
      </c>
      <c r="BT205" s="2"/>
      <c r="BU205" s="2"/>
      <c r="BV205" s="2"/>
      <c r="BZ205" s="10">
        <f t="shared" si="34"/>
        <v>0.76923076923076927</v>
      </c>
      <c r="CA205" s="10">
        <f t="shared" si="35"/>
        <v>0.52631578947368418</v>
      </c>
      <c r="CB205" s="9">
        <f t="shared" si="36"/>
        <v>0</v>
      </c>
      <c r="CC205" s="9">
        <f t="shared" si="37"/>
        <v>1</v>
      </c>
      <c r="CD205" s="9">
        <f t="shared" si="38"/>
        <v>0</v>
      </c>
      <c r="CE205" s="9">
        <f t="shared" si="39"/>
        <v>0.5</v>
      </c>
      <c r="CF205" s="9">
        <f t="shared" si="40"/>
        <v>0.5</v>
      </c>
      <c r="CG205" s="9">
        <f t="shared" si="41"/>
        <v>0</v>
      </c>
      <c r="CH205" s="9">
        <f t="shared" si="42"/>
        <v>2</v>
      </c>
      <c r="CI205" s="9">
        <f t="shared" si="43"/>
        <v>1</v>
      </c>
    </row>
    <row r="206" spans="1:87" ht="27.6" x14ac:dyDescent="0.3">
      <c r="A206" s="9">
        <v>205</v>
      </c>
      <c r="B206" s="2" t="s">
        <v>590</v>
      </c>
      <c r="C206" s="2" t="s">
        <v>591</v>
      </c>
      <c r="D206" s="2">
        <v>2015</v>
      </c>
      <c r="E206" s="2" t="s">
        <v>71</v>
      </c>
      <c r="F206" s="2" t="s">
        <v>87</v>
      </c>
      <c r="G206" s="2" t="s">
        <v>72</v>
      </c>
      <c r="H206" s="2" t="s">
        <v>105</v>
      </c>
      <c r="I206" s="2" t="s">
        <v>592</v>
      </c>
      <c r="J206" s="2" t="s">
        <v>75</v>
      </c>
      <c r="K206" s="2">
        <v>33</v>
      </c>
      <c r="L206" s="2" t="s">
        <v>274</v>
      </c>
      <c r="M206" s="2" t="s">
        <v>599</v>
      </c>
      <c r="N206" s="2" t="s">
        <v>600</v>
      </c>
      <c r="O206" s="2" t="s">
        <v>81</v>
      </c>
      <c r="P206" s="2" t="s">
        <v>82</v>
      </c>
      <c r="Q206" s="2" t="s">
        <v>83</v>
      </c>
      <c r="R206" s="2" t="s">
        <v>84</v>
      </c>
      <c r="S206" s="2" t="s">
        <v>84</v>
      </c>
      <c r="T206" s="2" t="s">
        <v>119</v>
      </c>
      <c r="U206" s="2" t="str">
        <f t="shared" si="33"/>
        <v>DB no information</v>
      </c>
      <c r="V206" s="2" t="s">
        <v>80</v>
      </c>
      <c r="W206" s="2"/>
      <c r="X206" s="2"/>
      <c r="Y206" s="2" t="s">
        <v>80</v>
      </c>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t="s">
        <v>595</v>
      </c>
      <c r="BI206" s="2" t="s">
        <v>601</v>
      </c>
      <c r="BJ206" s="2">
        <v>291</v>
      </c>
      <c r="BK206" s="2" t="s">
        <v>201</v>
      </c>
      <c r="BL206" s="2">
        <v>0.89949999999999997</v>
      </c>
      <c r="BM206" s="2">
        <v>8.8999999999999999E-3</v>
      </c>
      <c r="BN206" s="2" t="s">
        <v>317</v>
      </c>
      <c r="BO206" s="2"/>
      <c r="BP206" s="2"/>
      <c r="BQ206" s="2"/>
      <c r="BR206" s="2" t="s">
        <v>176</v>
      </c>
      <c r="BS206" s="2">
        <v>194</v>
      </c>
      <c r="BT206" s="2"/>
      <c r="BU206" s="2"/>
      <c r="BV206" s="2"/>
      <c r="BZ206" s="10">
        <f t="shared" si="34"/>
        <v>0.76923076923076927</v>
      </c>
      <c r="CA206" s="10">
        <f t="shared" si="35"/>
        <v>0.52631578947368418</v>
      </c>
      <c r="CB206" s="9">
        <f t="shared" si="36"/>
        <v>0</v>
      </c>
      <c r="CC206" s="9">
        <f t="shared" si="37"/>
        <v>1</v>
      </c>
      <c r="CD206" s="9">
        <f t="shared" si="38"/>
        <v>0</v>
      </c>
      <c r="CE206" s="9">
        <f t="shared" si="39"/>
        <v>0.5</v>
      </c>
      <c r="CF206" s="9">
        <f t="shared" si="40"/>
        <v>0.5</v>
      </c>
      <c r="CG206" s="9">
        <f t="shared" si="41"/>
        <v>0</v>
      </c>
      <c r="CH206" s="9">
        <f t="shared" si="42"/>
        <v>2</v>
      </c>
      <c r="CI206" s="9">
        <f t="shared" si="43"/>
        <v>1</v>
      </c>
    </row>
    <row r="207" spans="1:87" ht="27.6" x14ac:dyDescent="0.3">
      <c r="A207" s="9">
        <v>206</v>
      </c>
      <c r="B207" s="2" t="s">
        <v>590</v>
      </c>
      <c r="C207" s="2" t="s">
        <v>591</v>
      </c>
      <c r="D207" s="2">
        <v>2015</v>
      </c>
      <c r="E207" s="2" t="s">
        <v>71</v>
      </c>
      <c r="F207" s="2" t="s">
        <v>87</v>
      </c>
      <c r="G207" s="2" t="s">
        <v>72</v>
      </c>
      <c r="H207" s="2" t="s">
        <v>207</v>
      </c>
      <c r="I207" s="2" t="s">
        <v>592</v>
      </c>
      <c r="J207" s="2" t="s">
        <v>75</v>
      </c>
      <c r="K207" s="2">
        <v>33</v>
      </c>
      <c r="L207" s="2" t="s">
        <v>274</v>
      </c>
      <c r="M207" s="2" t="s">
        <v>602</v>
      </c>
      <c r="N207" s="2" t="s">
        <v>603</v>
      </c>
      <c r="O207" s="2" t="s">
        <v>81</v>
      </c>
      <c r="P207" s="2" t="s">
        <v>82</v>
      </c>
      <c r="Q207" s="2" t="s">
        <v>83</v>
      </c>
      <c r="R207" s="2" t="s">
        <v>84</v>
      </c>
      <c r="S207" s="2" t="s">
        <v>84</v>
      </c>
      <c r="T207" s="2" t="s">
        <v>119</v>
      </c>
      <c r="U207" s="2" t="str">
        <f t="shared" si="33"/>
        <v>DB no information</v>
      </c>
      <c r="V207" s="2"/>
      <c r="W207" s="2" t="s">
        <v>80</v>
      </c>
      <c r="X207" s="2"/>
      <c r="Y207" s="2"/>
      <c r="Z207" s="2"/>
      <c r="AA207" s="2"/>
      <c r="AB207" s="2"/>
      <c r="AC207" s="2"/>
      <c r="AD207" s="2" t="s">
        <v>80</v>
      </c>
      <c r="AE207" s="2"/>
      <c r="AF207" s="2"/>
      <c r="AG207" s="2"/>
      <c r="AH207" s="2"/>
      <c r="AI207" s="2" t="s">
        <v>80</v>
      </c>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t="s">
        <v>595</v>
      </c>
      <c r="BI207" s="2" t="s">
        <v>604</v>
      </c>
      <c r="BJ207" s="2">
        <v>497</v>
      </c>
      <c r="BK207" s="2" t="s">
        <v>201</v>
      </c>
      <c r="BL207" s="2">
        <v>0.85719999999999996</v>
      </c>
      <c r="BM207" s="2">
        <v>1.0800000000000001E-2</v>
      </c>
      <c r="BN207" s="2" t="s">
        <v>317</v>
      </c>
      <c r="BO207" s="2"/>
      <c r="BP207" s="2"/>
      <c r="BQ207" s="2"/>
      <c r="BR207" s="2" t="s">
        <v>176</v>
      </c>
      <c r="BS207" s="2">
        <v>332</v>
      </c>
      <c r="BT207" s="2"/>
      <c r="BU207" s="2"/>
      <c r="BV207" s="2"/>
      <c r="BZ207" s="10">
        <f t="shared" si="34"/>
        <v>0.76923076923076927</v>
      </c>
      <c r="CA207" s="10">
        <f t="shared" si="35"/>
        <v>0.52631578947368418</v>
      </c>
      <c r="CB207" s="9">
        <f t="shared" si="36"/>
        <v>0</v>
      </c>
      <c r="CC207" s="9">
        <f t="shared" si="37"/>
        <v>1</v>
      </c>
      <c r="CD207" s="9">
        <f t="shared" si="38"/>
        <v>0</v>
      </c>
      <c r="CE207" s="9">
        <f t="shared" si="39"/>
        <v>0.5</v>
      </c>
      <c r="CF207" s="9">
        <f t="shared" si="40"/>
        <v>0.5</v>
      </c>
      <c r="CG207" s="9">
        <f t="shared" si="41"/>
        <v>0</v>
      </c>
      <c r="CH207" s="9">
        <f t="shared" si="42"/>
        <v>2</v>
      </c>
      <c r="CI207" s="9">
        <f t="shared" si="43"/>
        <v>1</v>
      </c>
    </row>
    <row r="208" spans="1:87" ht="27.6" x14ac:dyDescent="0.3">
      <c r="A208" s="9">
        <v>207</v>
      </c>
      <c r="B208" s="2" t="s">
        <v>590</v>
      </c>
      <c r="C208" s="2" t="s">
        <v>591</v>
      </c>
      <c r="D208" s="2">
        <v>2015</v>
      </c>
      <c r="E208" s="2" t="s">
        <v>71</v>
      </c>
      <c r="F208" s="2" t="s">
        <v>87</v>
      </c>
      <c r="G208" s="2" t="s">
        <v>72</v>
      </c>
      <c r="H208" s="2" t="s">
        <v>605</v>
      </c>
      <c r="I208" s="2" t="s">
        <v>592</v>
      </c>
      <c r="J208" s="2" t="s">
        <v>75</v>
      </c>
      <c r="K208" s="2">
        <v>33</v>
      </c>
      <c r="L208" s="2" t="s">
        <v>274</v>
      </c>
      <c r="M208" s="2" t="s">
        <v>599</v>
      </c>
      <c r="N208" s="2" t="s">
        <v>600</v>
      </c>
      <c r="O208" s="2" t="s">
        <v>81</v>
      </c>
      <c r="P208" s="2" t="s">
        <v>82</v>
      </c>
      <c r="Q208" s="2" t="s">
        <v>83</v>
      </c>
      <c r="R208" s="2" t="s">
        <v>84</v>
      </c>
      <c r="S208" s="2" t="s">
        <v>84</v>
      </c>
      <c r="T208" s="2" t="s">
        <v>119</v>
      </c>
      <c r="U208" s="2" t="str">
        <f t="shared" si="33"/>
        <v>DB no information</v>
      </c>
      <c r="V208" s="2" t="s">
        <v>80</v>
      </c>
      <c r="W208" s="2"/>
      <c r="X208" s="2"/>
      <c r="Y208" s="2" t="s">
        <v>80</v>
      </c>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t="s">
        <v>595</v>
      </c>
      <c r="BI208" s="2" t="s">
        <v>606</v>
      </c>
      <c r="BJ208" s="2">
        <v>376</v>
      </c>
      <c r="BK208" s="2" t="s">
        <v>201</v>
      </c>
      <c r="BL208" s="2">
        <v>0.87119999999999997</v>
      </c>
      <c r="BM208" s="2">
        <v>1.8700000000000001E-2</v>
      </c>
      <c r="BN208" s="2" t="s">
        <v>317</v>
      </c>
      <c r="BO208" s="2"/>
      <c r="BP208" s="2"/>
      <c r="BQ208" s="2"/>
      <c r="BR208" s="2" t="s">
        <v>176</v>
      </c>
      <c r="BS208" s="2">
        <v>250</v>
      </c>
      <c r="BT208" s="2"/>
      <c r="BU208" s="2"/>
      <c r="BV208" s="2"/>
      <c r="BZ208" s="10">
        <f t="shared" si="34"/>
        <v>0.76923076923076927</v>
      </c>
      <c r="CA208" s="10">
        <f t="shared" si="35"/>
        <v>0.52631578947368418</v>
      </c>
      <c r="CB208" s="9">
        <f t="shared" si="36"/>
        <v>0</v>
      </c>
      <c r="CC208" s="9">
        <f t="shared" si="37"/>
        <v>1</v>
      </c>
      <c r="CD208" s="9">
        <f t="shared" si="38"/>
        <v>0</v>
      </c>
      <c r="CE208" s="9">
        <f t="shared" si="39"/>
        <v>0.5</v>
      </c>
      <c r="CF208" s="9">
        <f t="shared" si="40"/>
        <v>0.5</v>
      </c>
      <c r="CG208" s="9">
        <f t="shared" si="41"/>
        <v>0</v>
      </c>
      <c r="CH208" s="9">
        <f t="shared" si="42"/>
        <v>2</v>
      </c>
      <c r="CI208" s="9">
        <f t="shared" si="43"/>
        <v>1</v>
      </c>
    </row>
    <row r="209" spans="1:87" ht="27.6" x14ac:dyDescent="0.3">
      <c r="A209" s="9">
        <v>208</v>
      </c>
      <c r="B209" s="2" t="s">
        <v>590</v>
      </c>
      <c r="C209" s="2" t="s">
        <v>591</v>
      </c>
      <c r="D209" s="2">
        <v>2015</v>
      </c>
      <c r="E209" s="2" t="s">
        <v>71</v>
      </c>
      <c r="F209" s="2" t="s">
        <v>87</v>
      </c>
      <c r="G209" s="2" t="s">
        <v>72</v>
      </c>
      <c r="H209" s="2" t="s">
        <v>541</v>
      </c>
      <c r="I209" s="2" t="s">
        <v>592</v>
      </c>
      <c r="J209" s="2" t="s">
        <v>95</v>
      </c>
      <c r="K209" s="2">
        <v>1500</v>
      </c>
      <c r="L209" s="2" t="s">
        <v>274</v>
      </c>
      <c r="M209" s="2" t="s">
        <v>607</v>
      </c>
      <c r="N209" s="2" t="s">
        <v>608</v>
      </c>
      <c r="O209" s="2" t="s">
        <v>81</v>
      </c>
      <c r="P209" s="2" t="s">
        <v>82</v>
      </c>
      <c r="Q209" s="2" t="s">
        <v>83</v>
      </c>
      <c r="R209" s="2" t="s">
        <v>84</v>
      </c>
      <c r="S209" s="2" t="s">
        <v>84</v>
      </c>
      <c r="T209" s="2" t="s">
        <v>119</v>
      </c>
      <c r="U209" s="2" t="str">
        <f t="shared" si="33"/>
        <v>DB no information</v>
      </c>
      <c r="V209" s="2" t="s">
        <v>80</v>
      </c>
      <c r="W209" s="2" t="s">
        <v>80</v>
      </c>
      <c r="X209" s="2"/>
      <c r="Y209" s="2" t="s">
        <v>80</v>
      </c>
      <c r="Z209" s="2"/>
      <c r="AA209" s="2"/>
      <c r="AB209" s="2"/>
      <c r="AC209" s="2"/>
      <c r="AD209" s="2" t="s">
        <v>80</v>
      </c>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t="s">
        <v>595</v>
      </c>
      <c r="BI209" s="2" t="s">
        <v>609</v>
      </c>
      <c r="BJ209" s="2">
        <v>1482</v>
      </c>
      <c r="BK209" s="2" t="s">
        <v>86</v>
      </c>
      <c r="BL209" s="2">
        <v>0.73160000000000003</v>
      </c>
      <c r="BM209" s="2">
        <v>3.3000000000000002E-2</v>
      </c>
      <c r="BN209" s="2" t="s">
        <v>317</v>
      </c>
      <c r="BO209" s="2"/>
      <c r="BP209" s="2"/>
      <c r="BQ209" s="2"/>
      <c r="BR209" s="2" t="s">
        <v>176</v>
      </c>
      <c r="BS209" s="2">
        <v>987</v>
      </c>
      <c r="BT209" s="2"/>
      <c r="BU209" s="2"/>
      <c r="BV209" s="2"/>
      <c r="BZ209" s="10">
        <f t="shared" si="34"/>
        <v>0.76923076923076927</v>
      </c>
      <c r="CA209" s="10">
        <f t="shared" si="35"/>
        <v>0.52631578947368418</v>
      </c>
      <c r="CB209" s="9">
        <f t="shared" si="36"/>
        <v>0</v>
      </c>
      <c r="CC209" s="9">
        <f t="shared" si="37"/>
        <v>1</v>
      </c>
      <c r="CD209" s="9">
        <f t="shared" si="38"/>
        <v>0</v>
      </c>
      <c r="CE209" s="9">
        <f t="shared" si="39"/>
        <v>0.5</v>
      </c>
      <c r="CF209" s="9">
        <f t="shared" si="40"/>
        <v>0.5</v>
      </c>
      <c r="CG209" s="9">
        <f t="shared" si="41"/>
        <v>0</v>
      </c>
      <c r="CH209" s="9">
        <f t="shared" si="42"/>
        <v>2</v>
      </c>
      <c r="CI209" s="9">
        <f t="shared" si="43"/>
        <v>1</v>
      </c>
    </row>
    <row r="210" spans="1:87" ht="27.6" x14ac:dyDescent="0.3">
      <c r="A210" s="9">
        <v>209</v>
      </c>
      <c r="B210" s="2" t="s">
        <v>590</v>
      </c>
      <c r="C210" s="2" t="s">
        <v>591</v>
      </c>
      <c r="D210" s="2">
        <v>2015</v>
      </c>
      <c r="E210" s="2" t="s">
        <v>71</v>
      </c>
      <c r="F210" s="2" t="s">
        <v>87</v>
      </c>
      <c r="G210" s="2" t="s">
        <v>72</v>
      </c>
      <c r="H210" s="2" t="s">
        <v>456</v>
      </c>
      <c r="I210" s="2" t="s">
        <v>592</v>
      </c>
      <c r="J210" s="2" t="s">
        <v>95</v>
      </c>
      <c r="K210" s="2">
        <v>1500</v>
      </c>
      <c r="L210" s="2" t="s">
        <v>274</v>
      </c>
      <c r="M210" s="2" t="s">
        <v>610</v>
      </c>
      <c r="N210" s="2" t="s">
        <v>611</v>
      </c>
      <c r="O210" s="2" t="s">
        <v>81</v>
      </c>
      <c r="P210" s="2" t="s">
        <v>82</v>
      </c>
      <c r="Q210" s="2" t="s">
        <v>83</v>
      </c>
      <c r="R210" s="2" t="s">
        <v>84</v>
      </c>
      <c r="S210" s="2" t="s">
        <v>84</v>
      </c>
      <c r="T210" s="2" t="s">
        <v>119</v>
      </c>
      <c r="U210" s="2" t="str">
        <f t="shared" si="33"/>
        <v>DB no information</v>
      </c>
      <c r="V210" s="2" t="s">
        <v>80</v>
      </c>
      <c r="W210" s="2" t="s">
        <v>80</v>
      </c>
      <c r="X210" s="2"/>
      <c r="Y210" s="2"/>
      <c r="Z210" s="2"/>
      <c r="AA210" s="2"/>
      <c r="AB210" s="2"/>
      <c r="AC210" s="2"/>
      <c r="AD210" s="2" t="s">
        <v>80</v>
      </c>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t="s">
        <v>595</v>
      </c>
      <c r="BI210" s="2" t="s">
        <v>612</v>
      </c>
      <c r="BJ210" s="2">
        <v>130</v>
      </c>
      <c r="BK210" s="2" t="s">
        <v>86</v>
      </c>
      <c r="BL210" s="2">
        <v>0.63539999999999996</v>
      </c>
      <c r="BM210" s="2">
        <v>1.0999999999999999E-2</v>
      </c>
      <c r="BN210" s="2" t="s">
        <v>317</v>
      </c>
      <c r="BO210" s="2"/>
      <c r="BP210" s="2"/>
      <c r="BQ210" s="2"/>
      <c r="BR210" s="2" t="s">
        <v>176</v>
      </c>
      <c r="BS210" s="2">
        <v>87</v>
      </c>
      <c r="BT210" s="2"/>
      <c r="BU210" s="2"/>
      <c r="BV210" s="2"/>
      <c r="BZ210" s="10">
        <f t="shared" si="34"/>
        <v>0.76923076923076927</v>
      </c>
      <c r="CA210" s="10">
        <f t="shared" si="35"/>
        <v>0.52631578947368418</v>
      </c>
      <c r="CB210" s="9">
        <f t="shared" si="36"/>
        <v>0</v>
      </c>
      <c r="CC210" s="9">
        <f t="shared" si="37"/>
        <v>1</v>
      </c>
      <c r="CD210" s="9">
        <f t="shared" si="38"/>
        <v>0</v>
      </c>
      <c r="CE210" s="9">
        <f t="shared" si="39"/>
        <v>0.5</v>
      </c>
      <c r="CF210" s="9">
        <f t="shared" si="40"/>
        <v>0.5</v>
      </c>
      <c r="CG210" s="9">
        <f t="shared" si="41"/>
        <v>0</v>
      </c>
      <c r="CH210" s="9">
        <f t="shared" si="42"/>
        <v>2</v>
      </c>
      <c r="CI210" s="9">
        <f t="shared" si="43"/>
        <v>1</v>
      </c>
    </row>
    <row r="211" spans="1:87" ht="27.6" x14ac:dyDescent="0.3">
      <c r="A211" s="9">
        <v>210</v>
      </c>
      <c r="B211" s="2" t="s">
        <v>590</v>
      </c>
      <c r="C211" s="2" t="s">
        <v>591</v>
      </c>
      <c r="D211" s="2">
        <v>2015</v>
      </c>
      <c r="E211" s="2" t="s">
        <v>71</v>
      </c>
      <c r="F211" s="2" t="s">
        <v>87</v>
      </c>
      <c r="G211" s="2" t="s">
        <v>72</v>
      </c>
      <c r="H211" s="2" t="s">
        <v>105</v>
      </c>
      <c r="I211" s="2" t="s">
        <v>592</v>
      </c>
      <c r="J211" s="2" t="s">
        <v>95</v>
      </c>
      <c r="K211" s="2">
        <v>1500</v>
      </c>
      <c r="L211" s="2" t="s">
        <v>274</v>
      </c>
      <c r="M211" s="2" t="s">
        <v>613</v>
      </c>
      <c r="N211" s="2" t="s">
        <v>614</v>
      </c>
      <c r="O211" s="2" t="s">
        <v>81</v>
      </c>
      <c r="P211" s="2" t="s">
        <v>82</v>
      </c>
      <c r="Q211" s="2" t="s">
        <v>83</v>
      </c>
      <c r="R211" s="2" t="s">
        <v>84</v>
      </c>
      <c r="S211" s="2" t="s">
        <v>84</v>
      </c>
      <c r="T211" s="2" t="s">
        <v>119</v>
      </c>
      <c r="U211" s="2" t="str">
        <f t="shared" si="33"/>
        <v>DB no information</v>
      </c>
      <c r="V211" s="2"/>
      <c r="W211" s="2"/>
      <c r="X211" s="2"/>
      <c r="Y211" s="2" t="s">
        <v>80</v>
      </c>
      <c r="Z211" s="2"/>
      <c r="AA211" s="2"/>
      <c r="AB211" s="2"/>
      <c r="AC211" s="2"/>
      <c r="AD211" s="2" t="s">
        <v>80</v>
      </c>
      <c r="AE211" s="2"/>
      <c r="AF211" s="2"/>
      <c r="AG211" s="2"/>
      <c r="AH211" s="2" t="s">
        <v>80</v>
      </c>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t="s">
        <v>595</v>
      </c>
      <c r="BI211" s="2" t="s">
        <v>615</v>
      </c>
      <c r="BJ211" s="2">
        <v>291</v>
      </c>
      <c r="BK211" s="2" t="s">
        <v>86</v>
      </c>
      <c r="BL211" s="2">
        <v>0.86939999999999995</v>
      </c>
      <c r="BM211" s="2">
        <v>8.5000000000000006E-3</v>
      </c>
      <c r="BN211" s="2" t="s">
        <v>317</v>
      </c>
      <c r="BO211" s="2"/>
      <c r="BP211" s="2"/>
      <c r="BQ211" s="2"/>
      <c r="BR211" s="2" t="s">
        <v>176</v>
      </c>
      <c r="BS211" s="2">
        <v>194</v>
      </c>
      <c r="BT211" s="2"/>
      <c r="BU211" s="2"/>
      <c r="BV211" s="2"/>
      <c r="BZ211" s="10">
        <f t="shared" si="34"/>
        <v>0.76923076923076927</v>
      </c>
      <c r="CA211" s="10">
        <f t="shared" si="35"/>
        <v>0.52631578947368418</v>
      </c>
      <c r="CB211" s="9">
        <f t="shared" si="36"/>
        <v>0</v>
      </c>
      <c r="CC211" s="9">
        <f t="shared" si="37"/>
        <v>1</v>
      </c>
      <c r="CD211" s="9">
        <f t="shared" si="38"/>
        <v>0</v>
      </c>
      <c r="CE211" s="9">
        <f t="shared" si="39"/>
        <v>0.5</v>
      </c>
      <c r="CF211" s="9">
        <f t="shared" si="40"/>
        <v>0.5</v>
      </c>
      <c r="CG211" s="9">
        <f t="shared" si="41"/>
        <v>0</v>
      </c>
      <c r="CH211" s="9">
        <f t="shared" si="42"/>
        <v>2</v>
      </c>
      <c r="CI211" s="9">
        <f t="shared" si="43"/>
        <v>1</v>
      </c>
    </row>
    <row r="212" spans="1:87" ht="27.6" x14ac:dyDescent="0.3">
      <c r="A212" s="9">
        <v>211</v>
      </c>
      <c r="B212" s="2" t="s">
        <v>590</v>
      </c>
      <c r="C212" s="2" t="s">
        <v>591</v>
      </c>
      <c r="D212" s="2">
        <v>2015</v>
      </c>
      <c r="E212" s="2" t="s">
        <v>71</v>
      </c>
      <c r="F212" s="2" t="s">
        <v>87</v>
      </c>
      <c r="G212" s="2" t="s">
        <v>72</v>
      </c>
      <c r="H212" s="2" t="s">
        <v>207</v>
      </c>
      <c r="I212" s="2" t="s">
        <v>592</v>
      </c>
      <c r="J212" s="2" t="s">
        <v>95</v>
      </c>
      <c r="K212" s="2">
        <v>1500</v>
      </c>
      <c r="L212" s="2" t="s">
        <v>274</v>
      </c>
      <c r="M212" s="2" t="s">
        <v>616</v>
      </c>
      <c r="N212" s="2" t="s">
        <v>617</v>
      </c>
      <c r="O212" s="2" t="s">
        <v>81</v>
      </c>
      <c r="P212" s="2" t="s">
        <v>82</v>
      </c>
      <c r="Q212" s="2" t="s">
        <v>83</v>
      </c>
      <c r="R212" s="2" t="s">
        <v>84</v>
      </c>
      <c r="S212" s="2" t="s">
        <v>84</v>
      </c>
      <c r="T212" s="2" t="s">
        <v>119</v>
      </c>
      <c r="U212" s="2" t="str">
        <f t="shared" si="33"/>
        <v>DB no information</v>
      </c>
      <c r="V212" s="2" t="s">
        <v>80</v>
      </c>
      <c r="W212" s="2"/>
      <c r="X212" s="2" t="s">
        <v>80</v>
      </c>
      <c r="Y212" s="2"/>
      <c r="Z212" s="2"/>
      <c r="AA212" s="2"/>
      <c r="AB212" s="2"/>
      <c r="AC212" s="2"/>
      <c r="AD212" s="2" t="s">
        <v>80</v>
      </c>
      <c r="AE212" s="2"/>
      <c r="AF212" s="2"/>
      <c r="AG212" s="2"/>
      <c r="AH212" s="2"/>
      <c r="AI212" s="2" t="s">
        <v>80</v>
      </c>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t="s">
        <v>595</v>
      </c>
      <c r="BI212" s="2" t="s">
        <v>618</v>
      </c>
      <c r="BJ212" s="2">
        <v>497</v>
      </c>
      <c r="BK212" s="2" t="s">
        <v>86</v>
      </c>
      <c r="BL212" s="2">
        <v>0.81240000000000001</v>
      </c>
      <c r="BM212" s="2">
        <v>1.6500000000000001E-2</v>
      </c>
      <c r="BN212" s="2" t="s">
        <v>317</v>
      </c>
      <c r="BO212" s="2"/>
      <c r="BP212" s="2"/>
      <c r="BQ212" s="2"/>
      <c r="BR212" s="2" t="s">
        <v>176</v>
      </c>
      <c r="BS212" s="2">
        <v>332</v>
      </c>
      <c r="BT212" s="2"/>
      <c r="BU212" s="2"/>
      <c r="BV212" s="2"/>
      <c r="BZ212" s="10">
        <f t="shared" si="34"/>
        <v>0.76923076923076927</v>
      </c>
      <c r="CA212" s="10">
        <f t="shared" si="35"/>
        <v>0.52631578947368418</v>
      </c>
      <c r="CB212" s="9">
        <f t="shared" si="36"/>
        <v>0</v>
      </c>
      <c r="CC212" s="9">
        <f t="shared" si="37"/>
        <v>1</v>
      </c>
      <c r="CD212" s="9">
        <f t="shared" si="38"/>
        <v>0</v>
      </c>
      <c r="CE212" s="9">
        <f t="shared" si="39"/>
        <v>0.5</v>
      </c>
      <c r="CF212" s="9">
        <f t="shared" si="40"/>
        <v>0.5</v>
      </c>
      <c r="CG212" s="9">
        <f t="shared" si="41"/>
        <v>0</v>
      </c>
      <c r="CH212" s="9">
        <f t="shared" si="42"/>
        <v>2</v>
      </c>
      <c r="CI212" s="9">
        <f t="shared" si="43"/>
        <v>1</v>
      </c>
    </row>
    <row r="213" spans="1:87" ht="27.6" x14ac:dyDescent="0.3">
      <c r="A213" s="9">
        <v>212</v>
      </c>
      <c r="B213" s="2" t="s">
        <v>590</v>
      </c>
      <c r="C213" s="2" t="s">
        <v>591</v>
      </c>
      <c r="D213" s="2">
        <v>2015</v>
      </c>
      <c r="E213" s="2" t="s">
        <v>71</v>
      </c>
      <c r="F213" s="2" t="s">
        <v>87</v>
      </c>
      <c r="G213" s="2" t="s">
        <v>72</v>
      </c>
      <c r="H213" s="2" t="s">
        <v>605</v>
      </c>
      <c r="I213" s="2" t="s">
        <v>592</v>
      </c>
      <c r="J213" s="2" t="s">
        <v>95</v>
      </c>
      <c r="K213" s="2">
        <v>1500</v>
      </c>
      <c r="L213" s="2" t="s">
        <v>274</v>
      </c>
      <c r="M213" s="2" t="s">
        <v>619</v>
      </c>
      <c r="N213" s="2" t="s">
        <v>620</v>
      </c>
      <c r="O213" s="2" t="s">
        <v>81</v>
      </c>
      <c r="P213" s="2" t="s">
        <v>82</v>
      </c>
      <c r="Q213" s="2" t="s">
        <v>83</v>
      </c>
      <c r="R213" s="2" t="s">
        <v>84</v>
      </c>
      <c r="S213" s="2" t="s">
        <v>84</v>
      </c>
      <c r="T213" s="2" t="s">
        <v>119</v>
      </c>
      <c r="U213" s="2" t="str">
        <f t="shared" si="33"/>
        <v>DB no information</v>
      </c>
      <c r="V213" s="2" t="s">
        <v>80</v>
      </c>
      <c r="W213" s="2" t="s">
        <v>80</v>
      </c>
      <c r="X213" s="2"/>
      <c r="Y213" s="2"/>
      <c r="Z213" s="2"/>
      <c r="AA213" s="2"/>
      <c r="AB213" s="2"/>
      <c r="AC213" s="2" t="s">
        <v>80</v>
      </c>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t="s">
        <v>595</v>
      </c>
      <c r="BI213" s="2" t="s">
        <v>621</v>
      </c>
      <c r="BJ213" s="2">
        <v>376</v>
      </c>
      <c r="BK213" s="2" t="s">
        <v>86</v>
      </c>
      <c r="BL213" s="2">
        <v>0.89300000000000002</v>
      </c>
      <c r="BM213" s="2">
        <v>1.54E-2</v>
      </c>
      <c r="BN213" s="2" t="s">
        <v>317</v>
      </c>
      <c r="BO213" s="2"/>
      <c r="BP213" s="2"/>
      <c r="BQ213" s="2"/>
      <c r="BR213" s="2" t="s">
        <v>176</v>
      </c>
      <c r="BS213" s="2">
        <v>250</v>
      </c>
      <c r="BT213" s="2"/>
      <c r="BU213" s="2"/>
      <c r="BV213" s="2"/>
      <c r="BZ213" s="10">
        <f t="shared" si="34"/>
        <v>0.76923076923076927</v>
      </c>
      <c r="CA213" s="10">
        <f t="shared" si="35"/>
        <v>0.52631578947368418</v>
      </c>
      <c r="CB213" s="9">
        <f t="shared" si="36"/>
        <v>0</v>
      </c>
      <c r="CC213" s="9">
        <f t="shared" si="37"/>
        <v>1</v>
      </c>
      <c r="CD213" s="9">
        <f t="shared" si="38"/>
        <v>0</v>
      </c>
      <c r="CE213" s="9">
        <f t="shared" si="39"/>
        <v>0.5</v>
      </c>
      <c r="CF213" s="9">
        <f t="shared" si="40"/>
        <v>0.5</v>
      </c>
      <c r="CG213" s="9">
        <f t="shared" si="41"/>
        <v>0</v>
      </c>
      <c r="CH213" s="9">
        <f t="shared" si="42"/>
        <v>2</v>
      </c>
      <c r="CI213" s="9">
        <f t="shared" si="43"/>
        <v>1</v>
      </c>
    </row>
    <row r="214" spans="1:87" ht="41.4" x14ac:dyDescent="0.3">
      <c r="A214" s="9">
        <v>213</v>
      </c>
      <c r="B214" s="2" t="s">
        <v>622</v>
      </c>
      <c r="C214" s="2" t="s">
        <v>623</v>
      </c>
      <c r="D214" s="2">
        <v>2010</v>
      </c>
      <c r="E214" s="2" t="s">
        <v>137</v>
      </c>
      <c r="F214" s="2" t="s">
        <v>176</v>
      </c>
      <c r="G214" s="2" t="s">
        <v>72</v>
      </c>
      <c r="H214" s="2" t="s">
        <v>541</v>
      </c>
      <c r="I214" s="2" t="s">
        <v>624</v>
      </c>
      <c r="J214" s="2" t="s">
        <v>75</v>
      </c>
      <c r="K214" s="2">
        <v>33</v>
      </c>
      <c r="L214" s="2" t="s">
        <v>274</v>
      </c>
      <c r="M214" s="2" t="s">
        <v>629</v>
      </c>
      <c r="N214" s="2" t="s">
        <v>630</v>
      </c>
      <c r="O214" s="2" t="s">
        <v>81</v>
      </c>
      <c r="P214" s="2" t="s">
        <v>82</v>
      </c>
      <c r="Q214" s="2" t="s">
        <v>83</v>
      </c>
      <c r="R214" s="2" t="s">
        <v>84</v>
      </c>
      <c r="S214" s="2" t="s">
        <v>84</v>
      </c>
      <c r="T214" s="2" t="s">
        <v>119</v>
      </c>
      <c r="U214" s="2" t="str">
        <f t="shared" si="33"/>
        <v>DB information</v>
      </c>
      <c r="V214" s="2"/>
      <c r="W214" s="2"/>
      <c r="X214" s="2"/>
      <c r="Y214" s="2" t="s">
        <v>632</v>
      </c>
      <c r="Z214" s="2"/>
      <c r="AA214" s="2"/>
      <c r="AB214" s="2"/>
      <c r="AC214" s="2"/>
      <c r="AD214" s="2"/>
      <c r="AE214" s="2"/>
      <c r="AF214" s="2" t="s">
        <v>626</v>
      </c>
      <c r="AG214" s="2"/>
      <c r="AH214" s="2"/>
      <c r="AI214" s="2" t="s">
        <v>633</v>
      </c>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t="s">
        <v>2000</v>
      </c>
      <c r="BI214" s="2" t="s">
        <v>631</v>
      </c>
      <c r="BJ214" s="2">
        <v>720</v>
      </c>
      <c r="BK214" s="2" t="s">
        <v>201</v>
      </c>
      <c r="BL214" s="2">
        <v>0.93</v>
      </c>
      <c r="BM214" s="2"/>
      <c r="BN214" s="2"/>
      <c r="BO214" s="2"/>
      <c r="BP214" s="2"/>
      <c r="BQ214" s="2"/>
      <c r="BR214" s="2" t="s">
        <v>176</v>
      </c>
      <c r="BS214" s="2" t="s">
        <v>634</v>
      </c>
      <c r="BT214" s="2">
        <v>0.93</v>
      </c>
      <c r="BU214" s="2">
        <v>1.15E-2</v>
      </c>
      <c r="BV214" s="2" t="s">
        <v>628</v>
      </c>
      <c r="BZ214" s="10">
        <f t="shared" si="34"/>
        <v>0.92307692307692313</v>
      </c>
      <c r="CA214" s="10">
        <f t="shared" si="35"/>
        <v>0.94736842105263153</v>
      </c>
      <c r="CB214" s="9">
        <f t="shared" si="36"/>
        <v>3</v>
      </c>
      <c r="CC214" s="9">
        <f t="shared" si="37"/>
        <v>0.5</v>
      </c>
      <c r="CD214" s="9">
        <f t="shared" si="38"/>
        <v>1</v>
      </c>
      <c r="CE214" s="9">
        <f t="shared" si="39"/>
        <v>0.5</v>
      </c>
      <c r="CF214" s="9">
        <f t="shared" si="40"/>
        <v>0.5</v>
      </c>
      <c r="CG214" s="9">
        <f t="shared" si="41"/>
        <v>0.5</v>
      </c>
      <c r="CH214" s="9">
        <f t="shared" si="42"/>
        <v>2</v>
      </c>
      <c r="CI214" s="9">
        <f t="shared" si="43"/>
        <v>1</v>
      </c>
    </row>
    <row r="215" spans="1:87" ht="41.4" x14ac:dyDescent="0.3">
      <c r="A215" s="9">
        <v>214</v>
      </c>
      <c r="B215" s="2" t="s">
        <v>622</v>
      </c>
      <c r="C215" s="2" t="s">
        <v>623</v>
      </c>
      <c r="D215" s="2">
        <v>2010</v>
      </c>
      <c r="E215" s="2" t="s">
        <v>137</v>
      </c>
      <c r="F215" s="2" t="s">
        <v>176</v>
      </c>
      <c r="G215" s="2" t="s">
        <v>72</v>
      </c>
      <c r="H215" s="2" t="s">
        <v>541</v>
      </c>
      <c r="I215" s="2" t="s">
        <v>624</v>
      </c>
      <c r="J215" s="2" t="s">
        <v>95</v>
      </c>
      <c r="K215" s="2">
        <v>1500</v>
      </c>
      <c r="L215" s="2" t="s">
        <v>274</v>
      </c>
      <c r="M215" s="2" t="s">
        <v>635</v>
      </c>
      <c r="N215" s="2" t="s">
        <v>636</v>
      </c>
      <c r="O215" s="2" t="s">
        <v>81</v>
      </c>
      <c r="P215" s="2" t="s">
        <v>82</v>
      </c>
      <c r="Q215" s="2" t="s">
        <v>83</v>
      </c>
      <c r="R215" s="2" t="s">
        <v>84</v>
      </c>
      <c r="S215" s="2" t="s">
        <v>84</v>
      </c>
      <c r="T215" s="2" t="s">
        <v>119</v>
      </c>
      <c r="U215" s="2" t="str">
        <f t="shared" si="33"/>
        <v>DB information</v>
      </c>
      <c r="V215" s="2" t="s">
        <v>638</v>
      </c>
      <c r="W215" s="2" t="s">
        <v>639</v>
      </c>
      <c r="X215" s="2"/>
      <c r="Y215" s="2"/>
      <c r="Z215" s="2" t="s">
        <v>640</v>
      </c>
      <c r="AA215" s="2"/>
      <c r="AB215" s="2"/>
      <c r="AC215" s="2"/>
      <c r="AD215" s="2" t="s">
        <v>625</v>
      </c>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t="s">
        <v>2000</v>
      </c>
      <c r="BI215" s="2" t="s">
        <v>637</v>
      </c>
      <c r="BJ215" s="2">
        <v>720</v>
      </c>
      <c r="BK215" s="2" t="s">
        <v>86</v>
      </c>
      <c r="BL215" s="2">
        <v>0.81</v>
      </c>
      <c r="BM215" s="2"/>
      <c r="BN215" s="2"/>
      <c r="BO215" s="2"/>
      <c r="BP215" s="2"/>
      <c r="BQ215" s="2"/>
      <c r="BR215" s="2" t="s">
        <v>176</v>
      </c>
      <c r="BS215" s="2" t="s">
        <v>634</v>
      </c>
      <c r="BT215" s="2">
        <v>0.81</v>
      </c>
      <c r="BU215" s="2">
        <v>2.3E-2</v>
      </c>
      <c r="BV215" s="2" t="s">
        <v>628</v>
      </c>
      <c r="BZ215" s="10">
        <f t="shared" si="34"/>
        <v>0.92307692307692313</v>
      </c>
      <c r="CA215" s="10">
        <f t="shared" si="35"/>
        <v>0.94736842105263153</v>
      </c>
      <c r="CB215" s="9">
        <f t="shared" si="36"/>
        <v>3</v>
      </c>
      <c r="CC215" s="9">
        <f t="shared" si="37"/>
        <v>0.5</v>
      </c>
      <c r="CD215" s="9">
        <f t="shared" si="38"/>
        <v>1</v>
      </c>
      <c r="CE215" s="9">
        <f t="shared" si="39"/>
        <v>0.5</v>
      </c>
      <c r="CF215" s="9">
        <f t="shared" si="40"/>
        <v>0.5</v>
      </c>
      <c r="CG215" s="9">
        <f t="shared" si="41"/>
        <v>0.5</v>
      </c>
      <c r="CH215" s="9">
        <f t="shared" si="42"/>
        <v>2</v>
      </c>
      <c r="CI215" s="9">
        <f t="shared" si="43"/>
        <v>1</v>
      </c>
    </row>
    <row r="216" spans="1:87" ht="41.4" x14ac:dyDescent="0.3">
      <c r="A216" s="9">
        <v>215</v>
      </c>
      <c r="B216" s="2" t="s">
        <v>641</v>
      </c>
      <c r="C216" s="2" t="s">
        <v>642</v>
      </c>
      <c r="D216" s="2">
        <v>2010</v>
      </c>
      <c r="E216" s="2" t="s">
        <v>137</v>
      </c>
      <c r="F216" s="2" t="s">
        <v>87</v>
      </c>
      <c r="G216" s="2" t="s">
        <v>138</v>
      </c>
      <c r="H216" s="2" t="s">
        <v>643</v>
      </c>
      <c r="I216" s="2" t="s">
        <v>167</v>
      </c>
      <c r="J216" s="2" t="s">
        <v>75</v>
      </c>
      <c r="K216" s="2">
        <v>33</v>
      </c>
      <c r="L216" s="2" t="s">
        <v>321</v>
      </c>
      <c r="M216" s="2" t="s">
        <v>144</v>
      </c>
      <c r="N216" s="2" t="s">
        <v>644</v>
      </c>
      <c r="O216" s="2" t="s">
        <v>81</v>
      </c>
      <c r="P216" s="2" t="s">
        <v>82</v>
      </c>
      <c r="Q216" s="2" t="s">
        <v>83</v>
      </c>
      <c r="R216" s="2" t="s">
        <v>84</v>
      </c>
      <c r="S216" s="2" t="s">
        <v>84</v>
      </c>
      <c r="T216" s="2" t="s">
        <v>119</v>
      </c>
      <c r="U216" s="2" t="str">
        <f t="shared" si="33"/>
        <v>DB information</v>
      </c>
      <c r="V216" s="2" t="s">
        <v>646</v>
      </c>
      <c r="W216" s="2" t="s">
        <v>647</v>
      </c>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t="s">
        <v>648</v>
      </c>
      <c r="BI216" s="2" t="s">
        <v>645</v>
      </c>
      <c r="BJ216" s="2">
        <v>682</v>
      </c>
      <c r="BK216" s="2" t="s">
        <v>80</v>
      </c>
      <c r="BL216" s="2">
        <v>0.69</v>
      </c>
      <c r="BM216" s="2"/>
      <c r="BN216" s="2"/>
      <c r="BO216" s="2"/>
      <c r="BP216" s="2"/>
      <c r="BQ216" s="2"/>
      <c r="BR216" s="2" t="s">
        <v>87</v>
      </c>
      <c r="BS216" s="2"/>
      <c r="BT216" s="2"/>
      <c r="BU216" s="2"/>
      <c r="BV216" s="2"/>
      <c r="BZ216" s="10">
        <f t="shared" si="34"/>
        <v>0.53846153846153844</v>
      </c>
      <c r="CA216" s="10">
        <f t="shared" si="35"/>
        <v>0.36842105263157893</v>
      </c>
      <c r="CB216" s="9">
        <f t="shared" si="36"/>
        <v>0</v>
      </c>
      <c r="CC216" s="9">
        <f t="shared" si="37"/>
        <v>0.5</v>
      </c>
      <c r="CD216" s="9">
        <f t="shared" si="38"/>
        <v>0</v>
      </c>
      <c r="CE216" s="9">
        <f t="shared" si="39"/>
        <v>0.5</v>
      </c>
      <c r="CF216" s="9">
        <f t="shared" si="40"/>
        <v>0</v>
      </c>
      <c r="CG216" s="9">
        <f t="shared" si="41"/>
        <v>0.5</v>
      </c>
      <c r="CH216" s="9">
        <f t="shared" si="42"/>
        <v>2</v>
      </c>
      <c r="CI216" s="9">
        <f t="shared" si="43"/>
        <v>0</v>
      </c>
    </row>
    <row r="217" spans="1:87" ht="41.4" x14ac:dyDescent="0.3">
      <c r="A217" s="9">
        <v>216</v>
      </c>
      <c r="B217" s="2" t="s">
        <v>641</v>
      </c>
      <c r="C217" s="2" t="s">
        <v>642</v>
      </c>
      <c r="D217" s="2">
        <v>2010</v>
      </c>
      <c r="E217" s="2" t="s">
        <v>137</v>
      </c>
      <c r="F217" s="2" t="s">
        <v>87</v>
      </c>
      <c r="G217" s="2" t="s">
        <v>138</v>
      </c>
      <c r="H217" s="2" t="s">
        <v>643</v>
      </c>
      <c r="I217" s="2" t="s">
        <v>167</v>
      </c>
      <c r="J217" s="2" t="s">
        <v>75</v>
      </c>
      <c r="K217" s="2">
        <v>33</v>
      </c>
      <c r="L217" s="2" t="s">
        <v>321</v>
      </c>
      <c r="M217" s="2" t="s">
        <v>337</v>
      </c>
      <c r="N217" s="2" t="s">
        <v>649</v>
      </c>
      <c r="O217" s="2" t="s">
        <v>81</v>
      </c>
      <c r="P217" s="2" t="s">
        <v>82</v>
      </c>
      <c r="Q217" s="2" t="s">
        <v>83</v>
      </c>
      <c r="R217" s="2" t="s">
        <v>84</v>
      </c>
      <c r="S217" s="2" t="s">
        <v>84</v>
      </c>
      <c r="T217" s="2" t="s">
        <v>119</v>
      </c>
      <c r="U217" s="2" t="str">
        <f t="shared" si="33"/>
        <v>DB information</v>
      </c>
      <c r="V217" s="2" t="s">
        <v>646</v>
      </c>
      <c r="W217" s="2" t="s">
        <v>647</v>
      </c>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t="s">
        <v>648</v>
      </c>
      <c r="BI217" s="2" t="s">
        <v>650</v>
      </c>
      <c r="BJ217" s="2">
        <v>682</v>
      </c>
      <c r="BK217" s="2" t="s">
        <v>80</v>
      </c>
      <c r="BL217" s="2">
        <v>0.69</v>
      </c>
      <c r="BM217" s="2"/>
      <c r="BN217" s="2"/>
      <c r="BO217" s="2"/>
      <c r="BP217" s="2"/>
      <c r="BQ217" s="2"/>
      <c r="BR217" s="2" t="s">
        <v>87</v>
      </c>
      <c r="BS217" s="2"/>
      <c r="BT217" s="2"/>
      <c r="BU217" s="2"/>
      <c r="BV217" s="2"/>
      <c r="BZ217" s="10">
        <f t="shared" si="34"/>
        <v>0.53846153846153844</v>
      </c>
      <c r="CA217" s="10">
        <f t="shared" si="35"/>
        <v>0.36842105263157893</v>
      </c>
      <c r="CB217" s="9">
        <f t="shared" si="36"/>
        <v>0</v>
      </c>
      <c r="CC217" s="9">
        <f t="shared" si="37"/>
        <v>0.5</v>
      </c>
      <c r="CD217" s="9">
        <f t="shared" si="38"/>
        <v>0</v>
      </c>
      <c r="CE217" s="9">
        <f t="shared" si="39"/>
        <v>0.5</v>
      </c>
      <c r="CF217" s="9">
        <f t="shared" si="40"/>
        <v>0</v>
      </c>
      <c r="CG217" s="9">
        <f t="shared" si="41"/>
        <v>0.5</v>
      </c>
      <c r="CH217" s="9">
        <f t="shared" si="42"/>
        <v>2</v>
      </c>
      <c r="CI217" s="9">
        <f t="shared" si="43"/>
        <v>0</v>
      </c>
    </row>
    <row r="218" spans="1:87" ht="41.4" x14ac:dyDescent="0.3">
      <c r="A218" s="9">
        <v>217</v>
      </c>
      <c r="B218" s="2" t="s">
        <v>641</v>
      </c>
      <c r="C218" s="2" t="s">
        <v>642</v>
      </c>
      <c r="D218" s="2">
        <v>2010</v>
      </c>
      <c r="E218" s="2" t="s">
        <v>137</v>
      </c>
      <c r="F218" s="2" t="s">
        <v>87</v>
      </c>
      <c r="G218" s="2" t="s">
        <v>138</v>
      </c>
      <c r="H218" s="2" t="s">
        <v>643</v>
      </c>
      <c r="I218" s="2" t="s">
        <v>167</v>
      </c>
      <c r="J218" s="2" t="s">
        <v>75</v>
      </c>
      <c r="K218" s="2">
        <v>33</v>
      </c>
      <c r="L218" s="2" t="s">
        <v>321</v>
      </c>
      <c r="M218" s="2" t="s">
        <v>88</v>
      </c>
      <c r="N218" s="2" t="s">
        <v>563</v>
      </c>
      <c r="O218" s="2" t="s">
        <v>81</v>
      </c>
      <c r="P218" s="2" t="s">
        <v>82</v>
      </c>
      <c r="Q218" s="2" t="s">
        <v>83</v>
      </c>
      <c r="R218" s="2" t="s">
        <v>84</v>
      </c>
      <c r="S218" s="2" t="s">
        <v>84</v>
      </c>
      <c r="T218" s="2" t="s">
        <v>85</v>
      </c>
      <c r="U218" s="2" t="str">
        <f t="shared" si="33"/>
        <v>DB information</v>
      </c>
      <c r="V218" s="2" t="s">
        <v>646</v>
      </c>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t="s">
        <v>648</v>
      </c>
      <c r="BI218" s="2" t="s">
        <v>651</v>
      </c>
      <c r="BJ218" s="2">
        <v>682</v>
      </c>
      <c r="BK218" s="2" t="s">
        <v>80</v>
      </c>
      <c r="BL218" s="2">
        <v>0.68</v>
      </c>
      <c r="BM218" s="2"/>
      <c r="BN218" s="2"/>
      <c r="BO218" s="2"/>
      <c r="BP218" s="2"/>
      <c r="BQ218" s="2"/>
      <c r="BR218" s="2" t="s">
        <v>87</v>
      </c>
      <c r="BS218" s="2"/>
      <c r="BT218" s="2"/>
      <c r="BU218" s="2"/>
      <c r="BV218" s="2"/>
      <c r="BZ218" s="10">
        <f t="shared" si="34"/>
        <v>0.53846153846153844</v>
      </c>
      <c r="CA218" s="10">
        <f t="shared" si="35"/>
        <v>0.36842105263157893</v>
      </c>
      <c r="CB218" s="9">
        <f t="shared" si="36"/>
        <v>0</v>
      </c>
      <c r="CC218" s="9">
        <f t="shared" si="37"/>
        <v>0.5</v>
      </c>
      <c r="CD218" s="9">
        <f t="shared" si="38"/>
        <v>0</v>
      </c>
      <c r="CE218" s="9">
        <f t="shared" si="39"/>
        <v>0.5</v>
      </c>
      <c r="CF218" s="9">
        <f t="shared" si="40"/>
        <v>0</v>
      </c>
      <c r="CG218" s="9">
        <f t="shared" si="41"/>
        <v>0.5</v>
      </c>
      <c r="CH218" s="9">
        <f t="shared" si="42"/>
        <v>2</v>
      </c>
      <c r="CI218" s="9">
        <f t="shared" si="43"/>
        <v>0</v>
      </c>
    </row>
    <row r="219" spans="1:87" ht="41.4" x14ac:dyDescent="0.3">
      <c r="A219" s="9">
        <v>218</v>
      </c>
      <c r="B219" s="2" t="s">
        <v>641</v>
      </c>
      <c r="C219" s="2" t="s">
        <v>642</v>
      </c>
      <c r="D219" s="2">
        <v>2010</v>
      </c>
      <c r="E219" s="2" t="s">
        <v>137</v>
      </c>
      <c r="F219" s="2" t="s">
        <v>87</v>
      </c>
      <c r="G219" s="2" t="s">
        <v>138</v>
      </c>
      <c r="H219" s="2" t="s">
        <v>643</v>
      </c>
      <c r="I219" s="2" t="s">
        <v>167</v>
      </c>
      <c r="J219" s="2" t="s">
        <v>75</v>
      </c>
      <c r="K219" s="2">
        <v>33</v>
      </c>
      <c r="L219" s="2" t="s">
        <v>321</v>
      </c>
      <c r="M219" s="2" t="s">
        <v>77</v>
      </c>
      <c r="N219" s="2" t="s">
        <v>563</v>
      </c>
      <c r="O219" s="2" t="s">
        <v>81</v>
      </c>
      <c r="P219" s="2" t="s">
        <v>82</v>
      </c>
      <c r="Q219" s="2" t="s">
        <v>83</v>
      </c>
      <c r="R219" s="2" t="s">
        <v>84</v>
      </c>
      <c r="S219" s="2" t="s">
        <v>84</v>
      </c>
      <c r="T219" s="2" t="s">
        <v>85</v>
      </c>
      <c r="U219" s="2" t="str">
        <f t="shared" si="33"/>
        <v>DB information</v>
      </c>
      <c r="V219" s="2"/>
      <c r="W219" s="2"/>
      <c r="X219" s="2" t="s">
        <v>653</v>
      </c>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t="s">
        <v>648</v>
      </c>
      <c r="BI219" s="2" t="s">
        <v>652</v>
      </c>
      <c r="BJ219" s="2">
        <v>682</v>
      </c>
      <c r="BK219" s="2" t="s">
        <v>80</v>
      </c>
      <c r="BL219" s="2">
        <v>0.64</v>
      </c>
      <c r="BM219" s="2"/>
      <c r="BN219" s="2"/>
      <c r="BO219" s="2"/>
      <c r="BP219" s="2"/>
      <c r="BQ219" s="2"/>
      <c r="BR219" s="2" t="s">
        <v>87</v>
      </c>
      <c r="BS219" s="2"/>
      <c r="BT219" s="2"/>
      <c r="BU219" s="2"/>
      <c r="BV219" s="2"/>
      <c r="BZ219" s="10">
        <f t="shared" si="34"/>
        <v>0.53846153846153844</v>
      </c>
      <c r="CA219" s="10">
        <f t="shared" si="35"/>
        <v>0.36842105263157893</v>
      </c>
      <c r="CB219" s="9">
        <f t="shared" si="36"/>
        <v>0</v>
      </c>
      <c r="CC219" s="9">
        <f t="shared" si="37"/>
        <v>0.5</v>
      </c>
      <c r="CD219" s="9">
        <f t="shared" si="38"/>
        <v>0</v>
      </c>
      <c r="CE219" s="9">
        <f t="shared" si="39"/>
        <v>0.5</v>
      </c>
      <c r="CF219" s="9">
        <f t="shared" si="40"/>
        <v>0</v>
      </c>
      <c r="CG219" s="9">
        <f t="shared" si="41"/>
        <v>0.5</v>
      </c>
      <c r="CH219" s="9">
        <f t="shared" si="42"/>
        <v>2</v>
      </c>
      <c r="CI219" s="9">
        <f t="shared" si="43"/>
        <v>0</v>
      </c>
    </row>
    <row r="220" spans="1:87" ht="41.4" x14ac:dyDescent="0.3">
      <c r="A220" s="9">
        <v>219</v>
      </c>
      <c r="B220" s="2" t="s">
        <v>641</v>
      </c>
      <c r="C220" s="2" t="s">
        <v>642</v>
      </c>
      <c r="D220" s="2">
        <v>2010</v>
      </c>
      <c r="E220" s="2" t="s">
        <v>137</v>
      </c>
      <c r="F220" s="2" t="s">
        <v>87</v>
      </c>
      <c r="G220" s="2" t="s">
        <v>138</v>
      </c>
      <c r="H220" s="2" t="s">
        <v>643</v>
      </c>
      <c r="I220" s="2" t="s">
        <v>167</v>
      </c>
      <c r="J220" s="2" t="s">
        <v>95</v>
      </c>
      <c r="K220" s="2">
        <v>1500</v>
      </c>
      <c r="L220" s="2" t="s">
        <v>321</v>
      </c>
      <c r="M220" s="2" t="s">
        <v>654</v>
      </c>
      <c r="N220" s="2" t="s">
        <v>655</v>
      </c>
      <c r="O220" s="2" t="s">
        <v>81</v>
      </c>
      <c r="P220" s="2" t="s">
        <v>82</v>
      </c>
      <c r="Q220" s="2" t="s">
        <v>83</v>
      </c>
      <c r="R220" s="2" t="s">
        <v>84</v>
      </c>
      <c r="S220" s="2" t="s">
        <v>84</v>
      </c>
      <c r="T220" s="2" t="s">
        <v>119</v>
      </c>
      <c r="U220" s="2" t="str">
        <f t="shared" si="33"/>
        <v>DB information</v>
      </c>
      <c r="V220" s="2" t="s">
        <v>646</v>
      </c>
      <c r="W220" s="2" t="s">
        <v>647</v>
      </c>
      <c r="X220" s="2"/>
      <c r="Y220" s="2" t="s">
        <v>657</v>
      </c>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t="s">
        <v>648</v>
      </c>
      <c r="BI220" s="2" t="s">
        <v>656</v>
      </c>
      <c r="BJ220" s="2">
        <v>682</v>
      </c>
      <c r="BK220" s="2" t="s">
        <v>80</v>
      </c>
      <c r="BL220" s="2">
        <v>0.77</v>
      </c>
      <c r="BM220" s="2"/>
      <c r="BN220" s="2"/>
      <c r="BO220" s="2"/>
      <c r="BP220" s="2"/>
      <c r="BQ220" s="2"/>
      <c r="BR220" s="2" t="s">
        <v>87</v>
      </c>
      <c r="BS220" s="2"/>
      <c r="BT220" s="2"/>
      <c r="BU220" s="2"/>
      <c r="BV220" s="2"/>
      <c r="BZ220" s="10">
        <f t="shared" si="34"/>
        <v>0.69230769230769229</v>
      </c>
      <c r="CA220" s="10">
        <f t="shared" si="35"/>
        <v>0.47368421052631576</v>
      </c>
      <c r="CB220" s="9">
        <f t="shared" si="36"/>
        <v>0</v>
      </c>
      <c r="CC220" s="9">
        <f t="shared" si="37"/>
        <v>0.5</v>
      </c>
      <c r="CD220" s="9">
        <f t="shared" si="38"/>
        <v>0</v>
      </c>
      <c r="CE220" s="9">
        <f t="shared" si="39"/>
        <v>0.5</v>
      </c>
      <c r="CF220" s="9">
        <f t="shared" si="40"/>
        <v>0</v>
      </c>
      <c r="CG220" s="9">
        <f t="shared" si="41"/>
        <v>0.5</v>
      </c>
      <c r="CH220" s="9">
        <f t="shared" si="42"/>
        <v>2</v>
      </c>
      <c r="CI220" s="9">
        <f t="shared" si="43"/>
        <v>1</v>
      </c>
    </row>
    <row r="221" spans="1:87" ht="41.4" x14ac:dyDescent="0.3">
      <c r="A221" s="9">
        <v>220</v>
      </c>
      <c r="B221" s="2" t="s">
        <v>641</v>
      </c>
      <c r="C221" s="2" t="s">
        <v>642</v>
      </c>
      <c r="D221" s="2">
        <v>2010</v>
      </c>
      <c r="E221" s="2" t="s">
        <v>137</v>
      </c>
      <c r="F221" s="2" t="s">
        <v>87</v>
      </c>
      <c r="G221" s="2" t="s">
        <v>138</v>
      </c>
      <c r="H221" s="2" t="s">
        <v>643</v>
      </c>
      <c r="I221" s="2" t="s">
        <v>167</v>
      </c>
      <c r="J221" s="2" t="s">
        <v>95</v>
      </c>
      <c r="K221" s="2">
        <v>1500</v>
      </c>
      <c r="L221" s="2" t="s">
        <v>321</v>
      </c>
      <c r="M221" s="2" t="s">
        <v>658</v>
      </c>
      <c r="N221" s="2" t="s">
        <v>655</v>
      </c>
      <c r="O221" s="2" t="s">
        <v>81</v>
      </c>
      <c r="P221" s="2" t="s">
        <v>82</v>
      </c>
      <c r="Q221" s="2" t="s">
        <v>83</v>
      </c>
      <c r="R221" s="2" t="s">
        <v>84</v>
      </c>
      <c r="S221" s="2" t="s">
        <v>84</v>
      </c>
      <c r="T221" s="2" t="s">
        <v>119</v>
      </c>
      <c r="U221" s="2" t="str">
        <f t="shared" si="33"/>
        <v>DB information</v>
      </c>
      <c r="V221" s="2"/>
      <c r="W221" s="2" t="s">
        <v>647</v>
      </c>
      <c r="X221" s="2" t="s">
        <v>653</v>
      </c>
      <c r="Y221" s="2" t="s">
        <v>657</v>
      </c>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t="s">
        <v>648</v>
      </c>
      <c r="BI221" s="2" t="s">
        <v>659</v>
      </c>
      <c r="BJ221" s="2">
        <v>682</v>
      </c>
      <c r="BK221" s="2" t="s">
        <v>80</v>
      </c>
      <c r="BL221" s="2">
        <v>0.77</v>
      </c>
      <c r="BM221" s="2"/>
      <c r="BN221" s="2"/>
      <c r="BO221" s="2"/>
      <c r="BP221" s="2"/>
      <c r="BQ221" s="2"/>
      <c r="BR221" s="2" t="s">
        <v>87</v>
      </c>
      <c r="BS221" s="2"/>
      <c r="BT221" s="2"/>
      <c r="BU221" s="2"/>
      <c r="BV221" s="2"/>
      <c r="BZ221" s="10">
        <f t="shared" si="34"/>
        <v>0.69230769230769229</v>
      </c>
      <c r="CA221" s="10">
        <f t="shared" si="35"/>
        <v>0.47368421052631576</v>
      </c>
      <c r="CB221" s="9">
        <f t="shared" si="36"/>
        <v>0</v>
      </c>
      <c r="CC221" s="9">
        <f t="shared" si="37"/>
        <v>0.5</v>
      </c>
      <c r="CD221" s="9">
        <f t="shared" si="38"/>
        <v>0</v>
      </c>
      <c r="CE221" s="9">
        <f t="shared" si="39"/>
        <v>0.5</v>
      </c>
      <c r="CF221" s="9">
        <f t="shared" si="40"/>
        <v>0</v>
      </c>
      <c r="CG221" s="9">
        <f t="shared" si="41"/>
        <v>0.5</v>
      </c>
      <c r="CH221" s="9">
        <f t="shared" si="42"/>
        <v>2</v>
      </c>
      <c r="CI221" s="9">
        <f t="shared" si="43"/>
        <v>1</v>
      </c>
    </row>
    <row r="222" spans="1:87" ht="41.4" x14ac:dyDescent="0.3">
      <c r="A222" s="9">
        <v>221</v>
      </c>
      <c r="B222" s="2" t="s">
        <v>641</v>
      </c>
      <c r="C222" s="2" t="s">
        <v>642</v>
      </c>
      <c r="D222" s="2">
        <v>2010</v>
      </c>
      <c r="E222" s="2" t="s">
        <v>137</v>
      </c>
      <c r="F222" s="2" t="s">
        <v>87</v>
      </c>
      <c r="G222" s="2" t="s">
        <v>138</v>
      </c>
      <c r="H222" s="2" t="s">
        <v>643</v>
      </c>
      <c r="I222" s="2" t="s">
        <v>167</v>
      </c>
      <c r="J222" s="2" t="s">
        <v>95</v>
      </c>
      <c r="K222" s="2">
        <v>1500</v>
      </c>
      <c r="L222" s="2" t="s">
        <v>321</v>
      </c>
      <c r="M222" s="2" t="s">
        <v>88</v>
      </c>
      <c r="N222" s="2" t="s">
        <v>563</v>
      </c>
      <c r="O222" s="2" t="s">
        <v>81</v>
      </c>
      <c r="P222" s="2" t="s">
        <v>82</v>
      </c>
      <c r="Q222" s="2" t="s">
        <v>83</v>
      </c>
      <c r="R222" s="2" t="s">
        <v>84</v>
      </c>
      <c r="S222" s="2" t="s">
        <v>84</v>
      </c>
      <c r="T222" s="2" t="s">
        <v>85</v>
      </c>
      <c r="U222" s="2" t="str">
        <f t="shared" si="33"/>
        <v>DB information</v>
      </c>
      <c r="V222" s="2" t="s">
        <v>646</v>
      </c>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t="s">
        <v>648</v>
      </c>
      <c r="BI222" s="2" t="s">
        <v>660</v>
      </c>
      <c r="BJ222" s="2">
        <v>682</v>
      </c>
      <c r="BK222" s="2" t="s">
        <v>80</v>
      </c>
      <c r="BL222" s="2">
        <v>0.76</v>
      </c>
      <c r="BM222" s="2"/>
      <c r="BN222" s="2"/>
      <c r="BO222" s="2"/>
      <c r="BP222" s="2"/>
      <c r="BQ222" s="2"/>
      <c r="BR222" s="2" t="s">
        <v>87</v>
      </c>
      <c r="BS222" s="2"/>
      <c r="BT222" s="2"/>
      <c r="BU222" s="2"/>
      <c r="BV222" s="2"/>
      <c r="BZ222" s="10">
        <f t="shared" si="34"/>
        <v>0.69230769230769229</v>
      </c>
      <c r="CA222" s="10">
        <f t="shared" si="35"/>
        <v>0.47368421052631576</v>
      </c>
      <c r="CB222" s="9">
        <f t="shared" si="36"/>
        <v>0</v>
      </c>
      <c r="CC222" s="9">
        <f t="shared" si="37"/>
        <v>0.5</v>
      </c>
      <c r="CD222" s="9">
        <f t="shared" si="38"/>
        <v>0</v>
      </c>
      <c r="CE222" s="9">
        <f t="shared" si="39"/>
        <v>0.5</v>
      </c>
      <c r="CF222" s="9">
        <f t="shared" si="40"/>
        <v>0</v>
      </c>
      <c r="CG222" s="9">
        <f t="shared" si="41"/>
        <v>0.5</v>
      </c>
      <c r="CH222" s="9">
        <f t="shared" si="42"/>
        <v>2</v>
      </c>
      <c r="CI222" s="9">
        <f t="shared" si="43"/>
        <v>1</v>
      </c>
    </row>
    <row r="223" spans="1:87" ht="41.4" x14ac:dyDescent="0.3">
      <c r="A223" s="9">
        <v>222</v>
      </c>
      <c r="B223" s="2" t="s">
        <v>641</v>
      </c>
      <c r="C223" s="2" t="s">
        <v>642</v>
      </c>
      <c r="D223" s="2">
        <v>2010</v>
      </c>
      <c r="E223" s="2" t="s">
        <v>137</v>
      </c>
      <c r="F223" s="2" t="s">
        <v>87</v>
      </c>
      <c r="G223" s="2" t="s">
        <v>138</v>
      </c>
      <c r="H223" s="2" t="s">
        <v>643</v>
      </c>
      <c r="I223" s="2" t="s">
        <v>167</v>
      </c>
      <c r="J223" s="2" t="s">
        <v>95</v>
      </c>
      <c r="K223" s="2">
        <v>1500</v>
      </c>
      <c r="L223" s="2" t="s">
        <v>321</v>
      </c>
      <c r="M223" s="2" t="s">
        <v>77</v>
      </c>
      <c r="N223" s="2" t="s">
        <v>563</v>
      </c>
      <c r="O223" s="2" t="s">
        <v>81</v>
      </c>
      <c r="P223" s="2" t="s">
        <v>82</v>
      </c>
      <c r="Q223" s="2" t="s">
        <v>83</v>
      </c>
      <c r="R223" s="2" t="s">
        <v>84</v>
      </c>
      <c r="S223" s="2" t="s">
        <v>84</v>
      </c>
      <c r="T223" s="2" t="s">
        <v>85</v>
      </c>
      <c r="U223" s="2" t="str">
        <f t="shared" si="33"/>
        <v>DB information</v>
      </c>
      <c r="V223" s="2"/>
      <c r="W223" s="2"/>
      <c r="X223" s="2" t="s">
        <v>653</v>
      </c>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t="s">
        <v>648</v>
      </c>
      <c r="BI223" s="2" t="s">
        <v>661</v>
      </c>
      <c r="BJ223" s="2">
        <v>682</v>
      </c>
      <c r="BK223" s="2" t="s">
        <v>80</v>
      </c>
      <c r="BL223" s="2">
        <v>0.71</v>
      </c>
      <c r="BM223" s="2"/>
      <c r="BN223" s="2"/>
      <c r="BO223" s="2"/>
      <c r="BP223" s="2"/>
      <c r="BQ223" s="2"/>
      <c r="BR223" s="2" t="s">
        <v>87</v>
      </c>
      <c r="BS223" s="2"/>
      <c r="BT223" s="2"/>
      <c r="BU223" s="2"/>
      <c r="BV223" s="2"/>
      <c r="BZ223" s="10">
        <f t="shared" si="34"/>
        <v>0.69230769230769229</v>
      </c>
      <c r="CA223" s="10">
        <f t="shared" si="35"/>
        <v>0.47368421052631576</v>
      </c>
      <c r="CB223" s="9">
        <f t="shared" si="36"/>
        <v>0</v>
      </c>
      <c r="CC223" s="9">
        <f t="shared" si="37"/>
        <v>0.5</v>
      </c>
      <c r="CD223" s="9">
        <f t="shared" si="38"/>
        <v>0</v>
      </c>
      <c r="CE223" s="9">
        <f t="shared" si="39"/>
        <v>0.5</v>
      </c>
      <c r="CF223" s="9">
        <f t="shared" si="40"/>
        <v>0</v>
      </c>
      <c r="CG223" s="9">
        <f t="shared" si="41"/>
        <v>0.5</v>
      </c>
      <c r="CH223" s="9">
        <f t="shared" si="42"/>
        <v>2</v>
      </c>
      <c r="CI223" s="9">
        <f t="shared" si="43"/>
        <v>1</v>
      </c>
    </row>
    <row r="224" spans="1:87" ht="41.4" x14ac:dyDescent="0.3">
      <c r="A224" s="9">
        <v>223</v>
      </c>
      <c r="B224" s="2" t="s">
        <v>662</v>
      </c>
      <c r="C224" s="2" t="s">
        <v>2014</v>
      </c>
      <c r="D224" s="2">
        <v>2022</v>
      </c>
      <c r="E224" s="2" t="s">
        <v>137</v>
      </c>
      <c r="F224" s="2" t="s">
        <v>87</v>
      </c>
      <c r="G224" s="2" t="s">
        <v>72</v>
      </c>
      <c r="H224" s="2" t="s">
        <v>663</v>
      </c>
      <c r="I224" s="2" t="s">
        <v>664</v>
      </c>
      <c r="J224" s="2" t="s">
        <v>75</v>
      </c>
      <c r="K224" s="2">
        <v>10</v>
      </c>
      <c r="L224" s="2" t="s">
        <v>150</v>
      </c>
      <c r="M224" s="2" t="s">
        <v>665</v>
      </c>
      <c r="N224" s="2" t="s">
        <v>666</v>
      </c>
      <c r="O224" s="2" t="s">
        <v>81</v>
      </c>
      <c r="P224" s="2" t="s">
        <v>82</v>
      </c>
      <c r="Q224" s="2" t="s">
        <v>83</v>
      </c>
      <c r="R224" s="2" t="s">
        <v>84</v>
      </c>
      <c r="S224" s="2" t="s">
        <v>84</v>
      </c>
      <c r="T224" s="2" t="s">
        <v>119</v>
      </c>
      <c r="U224" s="2" t="str">
        <f t="shared" si="33"/>
        <v>DB information</v>
      </c>
      <c r="V224" s="2"/>
      <c r="W224" s="2"/>
      <c r="X224" s="2" t="s">
        <v>668</v>
      </c>
      <c r="Y224" s="2" t="s">
        <v>669</v>
      </c>
      <c r="Z224" s="2" t="s">
        <v>80</v>
      </c>
      <c r="AA224" s="2"/>
      <c r="AB224" s="2"/>
      <c r="AC224" s="2" t="s">
        <v>80</v>
      </c>
      <c r="AD224" s="2"/>
      <c r="AE224" s="2"/>
      <c r="AF224" s="2"/>
      <c r="AG224" s="2"/>
      <c r="AH224" s="2"/>
      <c r="AI224" s="2"/>
      <c r="AJ224" s="2"/>
      <c r="AK224" s="2"/>
      <c r="AL224" s="2"/>
      <c r="AM224" s="2" t="s">
        <v>670</v>
      </c>
      <c r="AN224" s="2"/>
      <c r="AO224" s="2"/>
      <c r="AP224" s="2"/>
      <c r="AQ224" s="2"/>
      <c r="AR224" s="2"/>
      <c r="AS224" s="2"/>
      <c r="AT224" s="2" t="s">
        <v>671</v>
      </c>
      <c r="AU224" s="2"/>
      <c r="AV224" s="2"/>
      <c r="AW224" s="2"/>
      <c r="AX224" s="2"/>
      <c r="AY224" s="2"/>
      <c r="AZ224" s="2"/>
      <c r="BA224" s="2"/>
      <c r="BB224" s="2"/>
      <c r="BC224" s="2"/>
      <c r="BD224" s="2"/>
      <c r="BE224" s="2"/>
      <c r="BF224" s="2"/>
      <c r="BG224" s="2"/>
      <c r="BH224" s="2" t="s">
        <v>672</v>
      </c>
      <c r="BI224" s="2" t="s">
        <v>667</v>
      </c>
      <c r="BJ224" s="2">
        <v>60</v>
      </c>
      <c r="BK224" s="2" t="s">
        <v>201</v>
      </c>
      <c r="BL224" s="2">
        <v>0.86</v>
      </c>
      <c r="BM224" s="2" t="s">
        <v>673</v>
      </c>
      <c r="BN224" s="2"/>
      <c r="BO224" s="2"/>
      <c r="BP224" s="2"/>
      <c r="BQ224" s="2"/>
      <c r="BR224" s="2" t="s">
        <v>87</v>
      </c>
      <c r="BS224" s="2"/>
      <c r="BT224" s="2"/>
      <c r="BU224" s="2"/>
      <c r="BV224" s="2"/>
      <c r="BZ224" s="10">
        <f t="shared" si="34"/>
        <v>0.76923076923076927</v>
      </c>
      <c r="CA224" s="10">
        <f t="shared" si="35"/>
        <v>0.52631578947368418</v>
      </c>
      <c r="CB224" s="9">
        <f t="shared" si="36"/>
        <v>0</v>
      </c>
      <c r="CC224" s="9">
        <f t="shared" si="37"/>
        <v>1</v>
      </c>
      <c r="CD224" s="9">
        <f t="shared" si="38"/>
        <v>0</v>
      </c>
      <c r="CE224" s="9">
        <f t="shared" si="39"/>
        <v>0.5</v>
      </c>
      <c r="CF224" s="9">
        <f t="shared" si="40"/>
        <v>0</v>
      </c>
      <c r="CG224" s="9">
        <f t="shared" si="41"/>
        <v>0.5</v>
      </c>
      <c r="CH224" s="9">
        <f t="shared" si="42"/>
        <v>2</v>
      </c>
      <c r="CI224" s="9">
        <f t="shared" si="43"/>
        <v>1</v>
      </c>
    </row>
    <row r="225" spans="1:87" ht="41.4" x14ac:dyDescent="0.3">
      <c r="A225" s="9">
        <v>224</v>
      </c>
      <c r="B225" s="2" t="s">
        <v>662</v>
      </c>
      <c r="C225" s="2" t="s">
        <v>2014</v>
      </c>
      <c r="D225" s="2">
        <v>2022</v>
      </c>
      <c r="E225" s="2" t="s">
        <v>137</v>
      </c>
      <c r="F225" s="2" t="s">
        <v>87</v>
      </c>
      <c r="G225" s="2" t="s">
        <v>72</v>
      </c>
      <c r="H225" s="2" t="s">
        <v>663</v>
      </c>
      <c r="I225" s="2" t="s">
        <v>664</v>
      </c>
      <c r="J225" s="2" t="s">
        <v>95</v>
      </c>
      <c r="K225" s="2">
        <v>1500</v>
      </c>
      <c r="L225" s="2" t="s">
        <v>150</v>
      </c>
      <c r="M225" s="2" t="s">
        <v>674</v>
      </c>
      <c r="N225" s="2" t="s">
        <v>675</v>
      </c>
      <c r="O225" s="2" t="s">
        <v>81</v>
      </c>
      <c r="P225" s="2" t="s">
        <v>82</v>
      </c>
      <c r="Q225" s="2" t="s">
        <v>83</v>
      </c>
      <c r="R225" s="2" t="s">
        <v>84</v>
      </c>
      <c r="S225" s="2" t="s">
        <v>84</v>
      </c>
      <c r="T225" s="2" t="s">
        <v>119</v>
      </c>
      <c r="U225" s="2" t="str">
        <f t="shared" si="33"/>
        <v>DB information</v>
      </c>
      <c r="V225" s="2"/>
      <c r="W225" s="2"/>
      <c r="X225" s="2" t="s">
        <v>668</v>
      </c>
      <c r="Y225" s="2" t="s">
        <v>669</v>
      </c>
      <c r="Z225" s="2" t="s">
        <v>80</v>
      </c>
      <c r="AA225" s="2"/>
      <c r="AB225" s="2"/>
      <c r="AC225" s="2" t="s">
        <v>80</v>
      </c>
      <c r="AD225" s="2"/>
      <c r="AE225" s="2"/>
      <c r="AF225" s="2"/>
      <c r="AG225" s="2"/>
      <c r="AH225" s="2"/>
      <c r="AI225" s="2"/>
      <c r="AJ225" s="2"/>
      <c r="AK225" s="2"/>
      <c r="AL225" s="2"/>
      <c r="AM225" s="2" t="s">
        <v>670</v>
      </c>
      <c r="AN225" s="2"/>
      <c r="AO225" s="2"/>
      <c r="AP225" s="2"/>
      <c r="AQ225" s="2"/>
      <c r="AR225" s="2"/>
      <c r="AS225" s="2"/>
      <c r="AT225" s="2" t="s">
        <v>671</v>
      </c>
      <c r="AU225" s="2"/>
      <c r="AV225" s="2"/>
      <c r="AW225" s="2"/>
      <c r="AX225" s="2"/>
      <c r="AY225" s="2"/>
      <c r="AZ225" s="2"/>
      <c r="BA225" s="2"/>
      <c r="BB225" s="2"/>
      <c r="BC225" s="2"/>
      <c r="BD225" s="2"/>
      <c r="BE225" s="2"/>
      <c r="BF225" s="2"/>
      <c r="BG225" s="2"/>
      <c r="BH225" s="2" t="s">
        <v>672</v>
      </c>
      <c r="BI225" s="2" t="s">
        <v>676</v>
      </c>
      <c r="BJ225" s="2">
        <v>60</v>
      </c>
      <c r="BK225" s="2" t="s">
        <v>201</v>
      </c>
      <c r="BL225" s="2">
        <v>0.86</v>
      </c>
      <c r="BM225" s="2" t="s">
        <v>673</v>
      </c>
      <c r="BN225" s="2"/>
      <c r="BO225" s="2"/>
      <c r="BP225" s="2"/>
      <c r="BQ225" s="2"/>
      <c r="BR225" s="2" t="s">
        <v>87</v>
      </c>
      <c r="BS225" s="2"/>
      <c r="BT225" s="2"/>
      <c r="BU225" s="2"/>
      <c r="BV225" s="2"/>
      <c r="BZ225" s="10">
        <f t="shared" si="34"/>
        <v>0.76923076923076927</v>
      </c>
      <c r="CA225" s="10">
        <f t="shared" si="35"/>
        <v>0.52631578947368418</v>
      </c>
      <c r="CB225" s="9">
        <f t="shared" si="36"/>
        <v>0</v>
      </c>
      <c r="CC225" s="9">
        <f t="shared" si="37"/>
        <v>1</v>
      </c>
      <c r="CD225" s="9">
        <f t="shared" si="38"/>
        <v>0</v>
      </c>
      <c r="CE225" s="9">
        <f t="shared" si="39"/>
        <v>0.5</v>
      </c>
      <c r="CF225" s="9">
        <f t="shared" si="40"/>
        <v>0</v>
      </c>
      <c r="CG225" s="9">
        <f t="shared" si="41"/>
        <v>0.5</v>
      </c>
      <c r="CH225" s="9">
        <f t="shared" si="42"/>
        <v>2</v>
      </c>
      <c r="CI225" s="9">
        <f t="shared" si="43"/>
        <v>1</v>
      </c>
    </row>
    <row r="226" spans="1:87" ht="41.4" x14ac:dyDescent="0.3">
      <c r="A226" s="9">
        <v>225</v>
      </c>
      <c r="B226" s="2" t="s">
        <v>677</v>
      </c>
      <c r="C226" s="2" t="s">
        <v>678</v>
      </c>
      <c r="D226" s="2">
        <v>2002</v>
      </c>
      <c r="E226" s="2" t="s">
        <v>137</v>
      </c>
      <c r="F226" s="2" t="s">
        <v>176</v>
      </c>
      <c r="G226" s="2" t="s">
        <v>72</v>
      </c>
      <c r="H226" s="2" t="s">
        <v>73</v>
      </c>
      <c r="I226" s="2"/>
      <c r="J226" s="2" t="s">
        <v>75</v>
      </c>
      <c r="K226" s="2">
        <v>33</v>
      </c>
      <c r="L226" s="2" t="s">
        <v>321</v>
      </c>
      <c r="M226" s="2" t="s">
        <v>567</v>
      </c>
      <c r="N226" s="2" t="s">
        <v>649</v>
      </c>
      <c r="O226" s="2" t="s">
        <v>81</v>
      </c>
      <c r="P226" s="2" t="s">
        <v>82</v>
      </c>
      <c r="Q226" s="2" t="s">
        <v>83</v>
      </c>
      <c r="R226" s="2" t="s">
        <v>84</v>
      </c>
      <c r="S226" s="2" t="s">
        <v>84</v>
      </c>
      <c r="T226" s="2" t="s">
        <v>119</v>
      </c>
      <c r="U226" s="2" t="str">
        <f t="shared" si="33"/>
        <v>DB information</v>
      </c>
      <c r="V226" s="2" t="s">
        <v>680</v>
      </c>
      <c r="W226" s="2" t="s">
        <v>681</v>
      </c>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t="s">
        <v>648</v>
      </c>
      <c r="BI226" s="2" t="s">
        <v>679</v>
      </c>
      <c r="BJ226" s="2">
        <v>467</v>
      </c>
      <c r="BK226" s="2" t="s">
        <v>201</v>
      </c>
      <c r="BL226" s="2">
        <v>0.96</v>
      </c>
      <c r="BM226" s="2"/>
      <c r="BN226" s="2"/>
      <c r="BO226" s="2"/>
      <c r="BP226" s="2"/>
      <c r="BQ226" s="2"/>
      <c r="BR226" s="2" t="s">
        <v>176</v>
      </c>
      <c r="BS226" s="2">
        <v>92</v>
      </c>
      <c r="BT226" s="2"/>
      <c r="BU226" s="2"/>
      <c r="BV226" s="2"/>
      <c r="BZ226" s="10">
        <f t="shared" si="34"/>
        <v>0.76923076923076927</v>
      </c>
      <c r="CA226" s="10">
        <f t="shared" si="35"/>
        <v>0.84210526315789469</v>
      </c>
      <c r="CB226" s="9">
        <f t="shared" si="36"/>
        <v>3</v>
      </c>
      <c r="CC226" s="9">
        <f t="shared" si="37"/>
        <v>0.5</v>
      </c>
      <c r="CD226" s="9">
        <f t="shared" si="38"/>
        <v>0</v>
      </c>
      <c r="CE226" s="9">
        <f t="shared" si="39"/>
        <v>0.5</v>
      </c>
      <c r="CF226" s="9">
        <f t="shared" si="40"/>
        <v>0.5</v>
      </c>
      <c r="CG226" s="9">
        <f t="shared" si="41"/>
        <v>0.5</v>
      </c>
      <c r="CH226" s="9">
        <f t="shared" si="42"/>
        <v>2</v>
      </c>
      <c r="CI226" s="9">
        <f t="shared" si="43"/>
        <v>1</v>
      </c>
    </row>
    <row r="227" spans="1:87" ht="41.4" x14ac:dyDescent="0.3">
      <c r="A227" s="9">
        <v>226</v>
      </c>
      <c r="B227" s="2" t="s">
        <v>677</v>
      </c>
      <c r="C227" s="2" t="s">
        <v>678</v>
      </c>
      <c r="D227" s="2">
        <v>2002</v>
      </c>
      <c r="E227" s="2" t="s">
        <v>137</v>
      </c>
      <c r="F227" s="2" t="s">
        <v>176</v>
      </c>
      <c r="G227" s="2" t="s">
        <v>72</v>
      </c>
      <c r="H227" s="2" t="s">
        <v>73</v>
      </c>
      <c r="I227" s="2"/>
      <c r="J227" s="2" t="s">
        <v>75</v>
      </c>
      <c r="K227" s="2">
        <v>33</v>
      </c>
      <c r="L227" s="2" t="s">
        <v>321</v>
      </c>
      <c r="M227" s="2" t="s">
        <v>144</v>
      </c>
      <c r="N227" s="2" t="s">
        <v>649</v>
      </c>
      <c r="O227" s="2" t="s">
        <v>81</v>
      </c>
      <c r="P227" s="2" t="s">
        <v>82</v>
      </c>
      <c r="Q227" s="2" t="s">
        <v>83</v>
      </c>
      <c r="R227" s="2" t="s">
        <v>277</v>
      </c>
      <c r="S227" s="2" t="s">
        <v>683</v>
      </c>
      <c r="T227" s="2" t="s">
        <v>119</v>
      </c>
      <c r="U227" s="2" t="str">
        <f t="shared" si="33"/>
        <v>DB information</v>
      </c>
      <c r="V227" s="2" t="s">
        <v>680</v>
      </c>
      <c r="W227" s="2" t="s">
        <v>681</v>
      </c>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t="s">
        <v>648</v>
      </c>
      <c r="BI227" s="2" t="s">
        <v>682</v>
      </c>
      <c r="BJ227" s="2" t="s">
        <v>80</v>
      </c>
      <c r="BK227" s="2" t="s">
        <v>201</v>
      </c>
      <c r="BL227" s="2">
        <v>0.94499999999999995</v>
      </c>
      <c r="BM227" s="2"/>
      <c r="BN227" s="2"/>
      <c r="BO227" s="2"/>
      <c r="BP227" s="2"/>
      <c r="BQ227" s="2"/>
      <c r="BR227" s="2" t="s">
        <v>176</v>
      </c>
      <c r="BS227" s="2">
        <v>92</v>
      </c>
      <c r="BT227" s="2"/>
      <c r="BU227" s="2"/>
      <c r="BV227" s="2"/>
      <c r="BZ227" s="10">
        <f t="shared" si="34"/>
        <v>0.69230769230769229</v>
      </c>
      <c r="CA227" s="10">
        <f t="shared" si="35"/>
        <v>0.78947368421052633</v>
      </c>
      <c r="CB227" s="9">
        <f t="shared" si="36"/>
        <v>3</v>
      </c>
      <c r="CC227" s="9">
        <f t="shared" si="37"/>
        <v>0.5</v>
      </c>
      <c r="CD227" s="9">
        <f t="shared" si="38"/>
        <v>0</v>
      </c>
      <c r="CE227" s="9">
        <f t="shared" si="39"/>
        <v>0</v>
      </c>
      <c r="CF227" s="9">
        <f t="shared" si="40"/>
        <v>0.5</v>
      </c>
      <c r="CG227" s="9">
        <f t="shared" si="41"/>
        <v>0.5</v>
      </c>
      <c r="CH227" s="9">
        <f t="shared" si="42"/>
        <v>2</v>
      </c>
      <c r="CI227" s="9">
        <f t="shared" si="43"/>
        <v>1</v>
      </c>
    </row>
    <row r="228" spans="1:87" ht="41.4" x14ac:dyDescent="0.3">
      <c r="A228" s="9">
        <v>227</v>
      </c>
      <c r="B228" s="2" t="s">
        <v>677</v>
      </c>
      <c r="C228" s="2" t="s">
        <v>678</v>
      </c>
      <c r="D228" s="2">
        <v>2002</v>
      </c>
      <c r="E228" s="2" t="s">
        <v>137</v>
      </c>
      <c r="F228" s="2" t="s">
        <v>176</v>
      </c>
      <c r="G228" s="2" t="s">
        <v>72</v>
      </c>
      <c r="H228" s="2" t="s">
        <v>73</v>
      </c>
      <c r="I228" s="2"/>
      <c r="J228" s="2" t="s">
        <v>75</v>
      </c>
      <c r="K228" s="2">
        <v>33</v>
      </c>
      <c r="L228" s="2" t="s">
        <v>321</v>
      </c>
      <c r="M228" s="2" t="s">
        <v>684</v>
      </c>
      <c r="N228" s="2" t="s">
        <v>685</v>
      </c>
      <c r="O228" s="2" t="s">
        <v>81</v>
      </c>
      <c r="P228" s="2" t="s">
        <v>82</v>
      </c>
      <c r="Q228" s="2" t="s">
        <v>83</v>
      </c>
      <c r="R228" s="2" t="s">
        <v>277</v>
      </c>
      <c r="S228" s="2" t="s">
        <v>289</v>
      </c>
      <c r="T228" s="2" t="s">
        <v>119</v>
      </c>
      <c r="U228" s="2" t="str">
        <f t="shared" si="33"/>
        <v>DB information</v>
      </c>
      <c r="V228" s="2" t="s">
        <v>680</v>
      </c>
      <c r="W228" s="2" t="s">
        <v>681</v>
      </c>
      <c r="X228" s="2" t="s">
        <v>687</v>
      </c>
      <c r="Y228" s="2" t="s">
        <v>688</v>
      </c>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t="s">
        <v>648</v>
      </c>
      <c r="BI228" s="2" t="s">
        <v>686</v>
      </c>
      <c r="BJ228" s="2" t="s">
        <v>80</v>
      </c>
      <c r="BK228" s="2" t="s">
        <v>201</v>
      </c>
      <c r="BL228" s="2">
        <v>0.96399999999999997</v>
      </c>
      <c r="BM228" s="2"/>
      <c r="BN228" s="2"/>
      <c r="BO228" s="2"/>
      <c r="BP228" s="2"/>
      <c r="BQ228" s="2"/>
      <c r="BR228" s="2" t="s">
        <v>176</v>
      </c>
      <c r="BS228" s="2">
        <v>92</v>
      </c>
      <c r="BT228" s="2"/>
      <c r="BU228" s="2"/>
      <c r="BV228" s="2"/>
      <c r="BZ228" s="10">
        <f t="shared" si="34"/>
        <v>0.69230769230769229</v>
      </c>
      <c r="CA228" s="10">
        <f t="shared" si="35"/>
        <v>0.78947368421052633</v>
      </c>
      <c r="CB228" s="9">
        <f t="shared" si="36"/>
        <v>3</v>
      </c>
      <c r="CC228" s="9">
        <f t="shared" si="37"/>
        <v>0.5</v>
      </c>
      <c r="CD228" s="9">
        <f t="shared" si="38"/>
        <v>0</v>
      </c>
      <c r="CE228" s="9">
        <f t="shared" si="39"/>
        <v>0</v>
      </c>
      <c r="CF228" s="9">
        <f t="shared" si="40"/>
        <v>0.5</v>
      </c>
      <c r="CG228" s="9">
        <f t="shared" si="41"/>
        <v>0.5</v>
      </c>
      <c r="CH228" s="9">
        <f t="shared" si="42"/>
        <v>2</v>
      </c>
      <c r="CI228" s="9">
        <f t="shared" si="43"/>
        <v>1</v>
      </c>
    </row>
    <row r="229" spans="1:87" ht="41.4" x14ac:dyDescent="0.3">
      <c r="A229" s="9">
        <v>228</v>
      </c>
      <c r="B229" s="2" t="s">
        <v>677</v>
      </c>
      <c r="C229" s="2" t="s">
        <v>678</v>
      </c>
      <c r="D229" s="2">
        <v>2002</v>
      </c>
      <c r="E229" s="2" t="s">
        <v>137</v>
      </c>
      <c r="F229" s="2" t="s">
        <v>176</v>
      </c>
      <c r="G229" s="2" t="s">
        <v>72</v>
      </c>
      <c r="H229" s="2" t="s">
        <v>73</v>
      </c>
      <c r="I229" s="2"/>
      <c r="J229" s="2" t="s">
        <v>75</v>
      </c>
      <c r="K229" s="2">
        <v>33</v>
      </c>
      <c r="L229" s="2" t="s">
        <v>321</v>
      </c>
      <c r="M229" s="2" t="s">
        <v>689</v>
      </c>
      <c r="N229" s="2" t="s">
        <v>649</v>
      </c>
      <c r="O229" s="2" t="s">
        <v>81</v>
      </c>
      <c r="P229" s="2" t="s">
        <v>82</v>
      </c>
      <c r="Q229" s="2" t="s">
        <v>83</v>
      </c>
      <c r="R229" s="2" t="s">
        <v>277</v>
      </c>
      <c r="S229" s="2" t="s">
        <v>691</v>
      </c>
      <c r="T229" s="2" t="s">
        <v>119</v>
      </c>
      <c r="U229" s="2" t="str">
        <f t="shared" si="33"/>
        <v>DB information</v>
      </c>
      <c r="V229" s="2" t="s">
        <v>680</v>
      </c>
      <c r="W229" s="2" t="s">
        <v>681</v>
      </c>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t="s">
        <v>648</v>
      </c>
      <c r="BI229" s="2" t="s">
        <v>690</v>
      </c>
      <c r="BJ229" s="2" t="s">
        <v>80</v>
      </c>
      <c r="BK229" s="2" t="s">
        <v>201</v>
      </c>
      <c r="BL229" s="2">
        <v>0.98499999999999999</v>
      </c>
      <c r="BM229" s="2"/>
      <c r="BN229" s="2"/>
      <c r="BO229" s="2"/>
      <c r="BP229" s="2"/>
      <c r="BQ229" s="2"/>
      <c r="BR229" s="2" t="s">
        <v>176</v>
      </c>
      <c r="BS229" s="2">
        <v>92</v>
      </c>
      <c r="BT229" s="2"/>
      <c r="BU229" s="2"/>
      <c r="BV229" s="2"/>
      <c r="BZ229" s="10">
        <f t="shared" si="34"/>
        <v>0.69230769230769229</v>
      </c>
      <c r="CA229" s="10">
        <f t="shared" si="35"/>
        <v>0.78947368421052633</v>
      </c>
      <c r="CB229" s="9">
        <f t="shared" si="36"/>
        <v>3</v>
      </c>
      <c r="CC229" s="9">
        <f t="shared" si="37"/>
        <v>0.5</v>
      </c>
      <c r="CD229" s="9">
        <f t="shared" si="38"/>
        <v>0</v>
      </c>
      <c r="CE229" s="9">
        <f t="shared" si="39"/>
        <v>0</v>
      </c>
      <c r="CF229" s="9">
        <f t="shared" si="40"/>
        <v>0.5</v>
      </c>
      <c r="CG229" s="9">
        <f t="shared" si="41"/>
        <v>0.5</v>
      </c>
      <c r="CH229" s="9">
        <f t="shared" si="42"/>
        <v>2</v>
      </c>
      <c r="CI229" s="9">
        <f t="shared" si="43"/>
        <v>1</v>
      </c>
    </row>
    <row r="230" spans="1:87" ht="41.4" x14ac:dyDescent="0.3">
      <c r="A230" s="9">
        <v>229</v>
      </c>
      <c r="B230" s="2" t="s">
        <v>677</v>
      </c>
      <c r="C230" s="2" t="s">
        <v>678</v>
      </c>
      <c r="D230" s="2">
        <v>2002</v>
      </c>
      <c r="E230" s="2" t="s">
        <v>137</v>
      </c>
      <c r="F230" s="2" t="s">
        <v>176</v>
      </c>
      <c r="G230" s="2" t="s">
        <v>72</v>
      </c>
      <c r="H230" s="2" t="s">
        <v>73</v>
      </c>
      <c r="I230" s="2"/>
      <c r="J230" s="2" t="s">
        <v>75</v>
      </c>
      <c r="K230" s="2">
        <v>33</v>
      </c>
      <c r="L230" s="2" t="s">
        <v>321</v>
      </c>
      <c r="M230" s="2" t="s">
        <v>684</v>
      </c>
      <c r="N230" s="2" t="s">
        <v>685</v>
      </c>
      <c r="O230" s="2" t="s">
        <v>81</v>
      </c>
      <c r="P230" s="2" t="s">
        <v>82</v>
      </c>
      <c r="Q230" s="2" t="s">
        <v>83</v>
      </c>
      <c r="R230" s="2" t="s">
        <v>508</v>
      </c>
      <c r="S230" s="2" t="s">
        <v>693</v>
      </c>
      <c r="T230" s="2" t="s">
        <v>119</v>
      </c>
      <c r="U230" s="2" t="str">
        <f t="shared" si="33"/>
        <v>DB information</v>
      </c>
      <c r="V230" s="2" t="s">
        <v>680</v>
      </c>
      <c r="W230" s="2" t="s">
        <v>681</v>
      </c>
      <c r="X230" s="2" t="s">
        <v>687</v>
      </c>
      <c r="Y230" s="2" t="s">
        <v>688</v>
      </c>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t="s">
        <v>648</v>
      </c>
      <c r="BI230" s="2" t="s">
        <v>692</v>
      </c>
      <c r="BJ230" s="2" t="s">
        <v>80</v>
      </c>
      <c r="BK230" s="2" t="s">
        <v>201</v>
      </c>
      <c r="BL230" s="2">
        <v>0.96699999999999997</v>
      </c>
      <c r="BM230" s="2"/>
      <c r="BN230" s="2"/>
      <c r="BO230" s="2"/>
      <c r="BP230" s="2"/>
      <c r="BQ230" s="2"/>
      <c r="BR230" s="2" t="s">
        <v>176</v>
      </c>
      <c r="BS230" s="2">
        <v>92</v>
      </c>
      <c r="BT230" s="2"/>
      <c r="BU230" s="2"/>
      <c r="BV230" s="2"/>
      <c r="BZ230" s="10">
        <f t="shared" si="34"/>
        <v>0.69230769230769229</v>
      </c>
      <c r="CA230" s="10">
        <f t="shared" si="35"/>
        <v>0.78947368421052633</v>
      </c>
      <c r="CB230" s="9">
        <f t="shared" si="36"/>
        <v>3</v>
      </c>
      <c r="CC230" s="9">
        <f t="shared" si="37"/>
        <v>0.5</v>
      </c>
      <c r="CD230" s="9">
        <f t="shared" si="38"/>
        <v>0</v>
      </c>
      <c r="CE230" s="9">
        <f t="shared" si="39"/>
        <v>0</v>
      </c>
      <c r="CF230" s="9">
        <f t="shared" si="40"/>
        <v>0.5</v>
      </c>
      <c r="CG230" s="9">
        <f t="shared" si="41"/>
        <v>0.5</v>
      </c>
      <c r="CH230" s="9">
        <f t="shared" si="42"/>
        <v>2</v>
      </c>
      <c r="CI230" s="9">
        <f t="shared" si="43"/>
        <v>1</v>
      </c>
    </row>
    <row r="231" spans="1:87" ht="41.4" x14ac:dyDescent="0.3">
      <c r="A231" s="9">
        <v>230</v>
      </c>
      <c r="B231" s="2" t="s">
        <v>677</v>
      </c>
      <c r="C231" s="2" t="s">
        <v>678</v>
      </c>
      <c r="D231" s="2">
        <v>2002</v>
      </c>
      <c r="E231" s="2" t="s">
        <v>137</v>
      </c>
      <c r="F231" s="2" t="s">
        <v>176</v>
      </c>
      <c r="G231" s="2" t="s">
        <v>72</v>
      </c>
      <c r="H231" s="2" t="s">
        <v>73</v>
      </c>
      <c r="I231" s="2"/>
      <c r="J231" s="2" t="s">
        <v>75</v>
      </c>
      <c r="K231" s="2">
        <v>33</v>
      </c>
      <c r="L231" s="2" t="s">
        <v>321</v>
      </c>
      <c r="M231" s="2" t="s">
        <v>684</v>
      </c>
      <c r="N231" s="2" t="s">
        <v>685</v>
      </c>
      <c r="O231" s="2" t="s">
        <v>81</v>
      </c>
      <c r="P231" s="2" t="s">
        <v>82</v>
      </c>
      <c r="Q231" s="2" t="s">
        <v>83</v>
      </c>
      <c r="R231" s="2" t="s">
        <v>508</v>
      </c>
      <c r="S231" s="2" t="s">
        <v>515</v>
      </c>
      <c r="T231" s="2" t="s">
        <v>119</v>
      </c>
      <c r="U231" s="2" t="str">
        <f t="shared" si="33"/>
        <v>DB information</v>
      </c>
      <c r="V231" s="2" t="s">
        <v>680</v>
      </c>
      <c r="W231" s="2" t="s">
        <v>681</v>
      </c>
      <c r="X231" s="2" t="s">
        <v>687</v>
      </c>
      <c r="Y231" s="2" t="s">
        <v>688</v>
      </c>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t="s">
        <v>648</v>
      </c>
      <c r="BI231" s="2" t="s">
        <v>694</v>
      </c>
      <c r="BJ231" s="2" t="s">
        <v>80</v>
      </c>
      <c r="BK231" s="2" t="s">
        <v>201</v>
      </c>
      <c r="BL231" s="2">
        <v>0.96199999999999997</v>
      </c>
      <c r="BM231" s="2"/>
      <c r="BN231" s="2"/>
      <c r="BO231" s="2"/>
      <c r="BP231" s="2"/>
      <c r="BQ231" s="2"/>
      <c r="BR231" s="2" t="s">
        <v>176</v>
      </c>
      <c r="BS231" s="2">
        <v>92</v>
      </c>
      <c r="BT231" s="2"/>
      <c r="BU231" s="2"/>
      <c r="BV231" s="2"/>
      <c r="BZ231" s="10">
        <f t="shared" si="34"/>
        <v>0.69230769230769229</v>
      </c>
      <c r="CA231" s="10">
        <f t="shared" si="35"/>
        <v>0.78947368421052633</v>
      </c>
      <c r="CB231" s="9">
        <f t="shared" si="36"/>
        <v>3</v>
      </c>
      <c r="CC231" s="9">
        <f t="shared" si="37"/>
        <v>0.5</v>
      </c>
      <c r="CD231" s="9">
        <f t="shared" si="38"/>
        <v>0</v>
      </c>
      <c r="CE231" s="9">
        <f t="shared" si="39"/>
        <v>0</v>
      </c>
      <c r="CF231" s="9">
        <f t="shared" si="40"/>
        <v>0.5</v>
      </c>
      <c r="CG231" s="9">
        <f t="shared" si="41"/>
        <v>0.5</v>
      </c>
      <c r="CH231" s="9">
        <f t="shared" si="42"/>
        <v>2</v>
      </c>
      <c r="CI231" s="9">
        <f t="shared" si="43"/>
        <v>1</v>
      </c>
    </row>
    <row r="232" spans="1:87" ht="41.4" x14ac:dyDescent="0.3">
      <c r="A232" s="9">
        <v>231</v>
      </c>
      <c r="B232" s="2" t="s">
        <v>677</v>
      </c>
      <c r="C232" s="2" t="s">
        <v>678</v>
      </c>
      <c r="D232" s="2">
        <v>2002</v>
      </c>
      <c r="E232" s="2" t="s">
        <v>137</v>
      </c>
      <c r="F232" s="2" t="s">
        <v>176</v>
      </c>
      <c r="G232" s="2" t="s">
        <v>72</v>
      </c>
      <c r="H232" s="2" t="s">
        <v>73</v>
      </c>
      <c r="I232" s="2"/>
      <c r="J232" s="2" t="s">
        <v>75</v>
      </c>
      <c r="K232" s="2">
        <v>33</v>
      </c>
      <c r="L232" s="2" t="s">
        <v>321</v>
      </c>
      <c r="M232" s="2" t="s">
        <v>358</v>
      </c>
      <c r="N232" s="2" t="s">
        <v>221</v>
      </c>
      <c r="O232" s="2" t="s">
        <v>81</v>
      </c>
      <c r="P232" s="2" t="s">
        <v>82</v>
      </c>
      <c r="Q232" s="2" t="s">
        <v>83</v>
      </c>
      <c r="R232" s="2" t="s">
        <v>696</v>
      </c>
      <c r="S232" s="2" t="s">
        <v>697</v>
      </c>
      <c r="T232" s="2" t="s">
        <v>119</v>
      </c>
      <c r="U232" s="2" t="str">
        <f t="shared" si="33"/>
        <v>DB information</v>
      </c>
      <c r="V232" s="2" t="s">
        <v>680</v>
      </c>
      <c r="W232" s="2" t="s">
        <v>681</v>
      </c>
      <c r="X232" s="2" t="s">
        <v>687</v>
      </c>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t="s">
        <v>648</v>
      </c>
      <c r="BI232" s="2" t="s">
        <v>695</v>
      </c>
      <c r="BJ232" s="2" t="s">
        <v>80</v>
      </c>
      <c r="BK232" s="2" t="s">
        <v>201</v>
      </c>
      <c r="BL232" s="2">
        <v>0.98699999999999999</v>
      </c>
      <c r="BM232" s="2"/>
      <c r="BN232" s="2"/>
      <c r="BO232" s="2"/>
      <c r="BP232" s="2"/>
      <c r="BQ232" s="2"/>
      <c r="BR232" s="2" t="s">
        <v>176</v>
      </c>
      <c r="BS232" s="2">
        <v>92</v>
      </c>
      <c r="BT232" s="2"/>
      <c r="BU232" s="2"/>
      <c r="BV232" s="2"/>
      <c r="BZ232" s="10">
        <f t="shared" si="34"/>
        <v>0.69230769230769229</v>
      </c>
      <c r="CA232" s="10">
        <f t="shared" si="35"/>
        <v>0.78947368421052633</v>
      </c>
      <c r="CB232" s="9">
        <f t="shared" si="36"/>
        <v>3</v>
      </c>
      <c r="CC232" s="9">
        <f t="shared" si="37"/>
        <v>0.5</v>
      </c>
      <c r="CD232" s="9">
        <f t="shared" si="38"/>
        <v>0</v>
      </c>
      <c r="CE232" s="9">
        <f t="shared" si="39"/>
        <v>0</v>
      </c>
      <c r="CF232" s="9">
        <f t="shared" si="40"/>
        <v>0.5</v>
      </c>
      <c r="CG232" s="9">
        <f t="shared" si="41"/>
        <v>0.5</v>
      </c>
      <c r="CH232" s="9">
        <f t="shared" si="42"/>
        <v>2</v>
      </c>
      <c r="CI232" s="9">
        <f t="shared" si="43"/>
        <v>1</v>
      </c>
    </row>
    <row r="233" spans="1:87" ht="41.4" x14ac:dyDescent="0.3">
      <c r="A233" s="9">
        <v>232</v>
      </c>
      <c r="B233" s="2" t="s">
        <v>677</v>
      </c>
      <c r="C233" s="2" t="s">
        <v>678</v>
      </c>
      <c r="D233" s="2">
        <v>2002</v>
      </c>
      <c r="E233" s="2" t="s">
        <v>137</v>
      </c>
      <c r="F233" s="2" t="s">
        <v>176</v>
      </c>
      <c r="G233" s="2" t="s">
        <v>72</v>
      </c>
      <c r="H233" s="2" t="s">
        <v>73</v>
      </c>
      <c r="I233" s="2"/>
      <c r="J233" s="2" t="s">
        <v>75</v>
      </c>
      <c r="K233" s="2">
        <v>33</v>
      </c>
      <c r="L233" s="2" t="s">
        <v>321</v>
      </c>
      <c r="M233" s="2" t="s">
        <v>684</v>
      </c>
      <c r="N233" s="2" t="s">
        <v>685</v>
      </c>
      <c r="O233" s="2" t="s">
        <v>81</v>
      </c>
      <c r="P233" s="2" t="s">
        <v>82</v>
      </c>
      <c r="Q233" s="2" t="s">
        <v>83</v>
      </c>
      <c r="R233" s="2" t="s">
        <v>696</v>
      </c>
      <c r="S233" s="2" t="s">
        <v>699</v>
      </c>
      <c r="T233" s="2" t="s">
        <v>119</v>
      </c>
      <c r="U233" s="2" t="str">
        <f t="shared" si="33"/>
        <v>DB information</v>
      </c>
      <c r="V233" s="2" t="s">
        <v>680</v>
      </c>
      <c r="W233" s="2" t="s">
        <v>681</v>
      </c>
      <c r="X233" s="2" t="s">
        <v>687</v>
      </c>
      <c r="Y233" s="2" t="s">
        <v>688</v>
      </c>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t="s">
        <v>648</v>
      </c>
      <c r="BI233" s="2" t="s">
        <v>698</v>
      </c>
      <c r="BJ233" s="2" t="s">
        <v>80</v>
      </c>
      <c r="BK233" s="2" t="s">
        <v>201</v>
      </c>
      <c r="BL233" s="2">
        <v>0.94199999999999995</v>
      </c>
      <c r="BM233" s="2"/>
      <c r="BN233" s="2"/>
      <c r="BO233" s="2"/>
      <c r="BP233" s="2"/>
      <c r="BQ233" s="2"/>
      <c r="BR233" s="2" t="s">
        <v>176</v>
      </c>
      <c r="BS233" s="2">
        <v>92</v>
      </c>
      <c r="BT233" s="2"/>
      <c r="BU233" s="2"/>
      <c r="BV233" s="2"/>
      <c r="BZ233" s="10">
        <f t="shared" si="34"/>
        <v>0.69230769230769229</v>
      </c>
      <c r="CA233" s="10">
        <f t="shared" si="35"/>
        <v>0.78947368421052633</v>
      </c>
      <c r="CB233" s="9">
        <f t="shared" si="36"/>
        <v>3</v>
      </c>
      <c r="CC233" s="9">
        <f t="shared" si="37"/>
        <v>0.5</v>
      </c>
      <c r="CD233" s="9">
        <f t="shared" si="38"/>
        <v>0</v>
      </c>
      <c r="CE233" s="9">
        <f t="shared" si="39"/>
        <v>0</v>
      </c>
      <c r="CF233" s="9">
        <f t="shared" si="40"/>
        <v>0.5</v>
      </c>
      <c r="CG233" s="9">
        <f t="shared" si="41"/>
        <v>0.5</v>
      </c>
      <c r="CH233" s="9">
        <f t="shared" si="42"/>
        <v>2</v>
      </c>
      <c r="CI233" s="9">
        <f t="shared" si="43"/>
        <v>1</v>
      </c>
    </row>
    <row r="234" spans="1:87" ht="41.4" x14ac:dyDescent="0.3">
      <c r="A234" s="9">
        <v>233</v>
      </c>
      <c r="B234" s="2" t="s">
        <v>677</v>
      </c>
      <c r="C234" s="2" t="s">
        <v>678</v>
      </c>
      <c r="D234" s="2">
        <v>2002</v>
      </c>
      <c r="E234" s="2" t="s">
        <v>137</v>
      </c>
      <c r="F234" s="2" t="s">
        <v>176</v>
      </c>
      <c r="G234" s="2" t="s">
        <v>72</v>
      </c>
      <c r="H234" s="2" t="s">
        <v>73</v>
      </c>
      <c r="I234" s="2"/>
      <c r="J234" s="2" t="s">
        <v>75</v>
      </c>
      <c r="K234" s="2">
        <v>33</v>
      </c>
      <c r="L234" s="2" t="s">
        <v>321</v>
      </c>
      <c r="M234" s="2" t="s">
        <v>684</v>
      </c>
      <c r="N234" s="2" t="s">
        <v>685</v>
      </c>
      <c r="O234" s="2" t="s">
        <v>81</v>
      </c>
      <c r="P234" s="2" t="s">
        <v>82</v>
      </c>
      <c r="Q234" s="2" t="s">
        <v>83</v>
      </c>
      <c r="R234" s="2" t="s">
        <v>696</v>
      </c>
      <c r="S234" s="2" t="s">
        <v>701</v>
      </c>
      <c r="T234" s="2" t="s">
        <v>119</v>
      </c>
      <c r="U234" s="2" t="str">
        <f t="shared" si="33"/>
        <v>DB information</v>
      </c>
      <c r="V234" s="2" t="s">
        <v>680</v>
      </c>
      <c r="W234" s="2" t="s">
        <v>681</v>
      </c>
      <c r="X234" s="2" t="s">
        <v>687</v>
      </c>
      <c r="Y234" s="2" t="s">
        <v>688</v>
      </c>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t="s">
        <v>648</v>
      </c>
      <c r="BI234" s="2" t="s">
        <v>700</v>
      </c>
      <c r="BJ234" s="2" t="s">
        <v>80</v>
      </c>
      <c r="BK234" s="2" t="s">
        <v>201</v>
      </c>
      <c r="BL234" s="2">
        <v>0.96699999999999997</v>
      </c>
      <c r="BM234" s="2"/>
      <c r="BN234" s="2"/>
      <c r="BO234" s="2"/>
      <c r="BP234" s="2"/>
      <c r="BQ234" s="2"/>
      <c r="BR234" s="2" t="s">
        <v>176</v>
      </c>
      <c r="BS234" s="2">
        <v>92</v>
      </c>
      <c r="BT234" s="2"/>
      <c r="BU234" s="2"/>
      <c r="BV234" s="2"/>
      <c r="BZ234" s="10">
        <f t="shared" si="34"/>
        <v>0.69230769230769229</v>
      </c>
      <c r="CA234" s="10">
        <f t="shared" si="35"/>
        <v>0.78947368421052633</v>
      </c>
      <c r="CB234" s="9">
        <f t="shared" si="36"/>
        <v>3</v>
      </c>
      <c r="CC234" s="9">
        <f t="shared" si="37"/>
        <v>0.5</v>
      </c>
      <c r="CD234" s="9">
        <f t="shared" si="38"/>
        <v>0</v>
      </c>
      <c r="CE234" s="9">
        <f t="shared" si="39"/>
        <v>0</v>
      </c>
      <c r="CF234" s="9">
        <f t="shared" si="40"/>
        <v>0.5</v>
      </c>
      <c r="CG234" s="9">
        <f t="shared" si="41"/>
        <v>0.5</v>
      </c>
      <c r="CH234" s="9">
        <f t="shared" si="42"/>
        <v>2</v>
      </c>
      <c r="CI234" s="9">
        <f t="shared" si="43"/>
        <v>1</v>
      </c>
    </row>
    <row r="235" spans="1:87" ht="41.4" x14ac:dyDescent="0.3">
      <c r="A235" s="9">
        <v>234</v>
      </c>
      <c r="B235" s="2" t="s">
        <v>677</v>
      </c>
      <c r="C235" s="2" t="s">
        <v>678</v>
      </c>
      <c r="D235" s="2">
        <v>2002</v>
      </c>
      <c r="E235" s="2" t="s">
        <v>137</v>
      </c>
      <c r="F235" s="2" t="s">
        <v>176</v>
      </c>
      <c r="G235" s="2" t="s">
        <v>72</v>
      </c>
      <c r="H235" s="2" t="s">
        <v>73</v>
      </c>
      <c r="I235" s="2"/>
      <c r="J235" s="2" t="s">
        <v>95</v>
      </c>
      <c r="K235" s="2">
        <v>1500</v>
      </c>
      <c r="L235" s="2" t="s">
        <v>321</v>
      </c>
      <c r="M235" s="2" t="s">
        <v>684</v>
      </c>
      <c r="N235" s="2" t="s">
        <v>685</v>
      </c>
      <c r="O235" s="2" t="s">
        <v>81</v>
      </c>
      <c r="P235" s="2" t="s">
        <v>82</v>
      </c>
      <c r="Q235" s="2" t="s">
        <v>83</v>
      </c>
      <c r="R235" s="2" t="s">
        <v>84</v>
      </c>
      <c r="S235" s="2" t="s">
        <v>84</v>
      </c>
      <c r="T235" s="2" t="s">
        <v>119</v>
      </c>
      <c r="U235" s="2" t="str">
        <f t="shared" si="33"/>
        <v>DB information</v>
      </c>
      <c r="V235" s="2" t="s">
        <v>680</v>
      </c>
      <c r="W235" s="2" t="s">
        <v>681</v>
      </c>
      <c r="X235" s="2" t="s">
        <v>687</v>
      </c>
      <c r="Y235" s="2" t="s">
        <v>688</v>
      </c>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t="s">
        <v>648</v>
      </c>
      <c r="BI235" s="2" t="s">
        <v>702</v>
      </c>
      <c r="BJ235" s="2">
        <v>467</v>
      </c>
      <c r="BK235" s="2" t="s">
        <v>201</v>
      </c>
      <c r="BL235" s="2">
        <v>0.95499999999999996</v>
      </c>
      <c r="BM235" s="2"/>
      <c r="BN235" s="2"/>
      <c r="BO235" s="2"/>
      <c r="BP235" s="2"/>
      <c r="BQ235" s="2"/>
      <c r="BR235" s="2" t="s">
        <v>176</v>
      </c>
      <c r="BS235" s="2">
        <v>92</v>
      </c>
      <c r="BT235" s="2"/>
      <c r="BU235" s="2"/>
      <c r="BV235" s="2"/>
      <c r="BZ235" s="10">
        <f t="shared" si="34"/>
        <v>0.76923076923076927</v>
      </c>
      <c r="CA235" s="10">
        <f t="shared" si="35"/>
        <v>0.84210526315789469</v>
      </c>
      <c r="CB235" s="9">
        <f t="shared" si="36"/>
        <v>3</v>
      </c>
      <c r="CC235" s="9">
        <f t="shared" si="37"/>
        <v>0.5</v>
      </c>
      <c r="CD235" s="9">
        <f t="shared" si="38"/>
        <v>0</v>
      </c>
      <c r="CE235" s="9">
        <f t="shared" si="39"/>
        <v>0.5</v>
      </c>
      <c r="CF235" s="9">
        <f t="shared" si="40"/>
        <v>0.5</v>
      </c>
      <c r="CG235" s="9">
        <f t="shared" si="41"/>
        <v>0.5</v>
      </c>
      <c r="CH235" s="9">
        <f t="shared" si="42"/>
        <v>2</v>
      </c>
      <c r="CI235" s="9">
        <f t="shared" si="43"/>
        <v>1</v>
      </c>
    </row>
    <row r="236" spans="1:87" ht="41.4" x14ac:dyDescent="0.3">
      <c r="A236" s="9">
        <v>235</v>
      </c>
      <c r="B236" s="2" t="s">
        <v>677</v>
      </c>
      <c r="C236" s="2" t="s">
        <v>678</v>
      </c>
      <c r="D236" s="2">
        <v>2002</v>
      </c>
      <c r="E236" s="2" t="s">
        <v>137</v>
      </c>
      <c r="F236" s="2" t="s">
        <v>176</v>
      </c>
      <c r="G236" s="2" t="s">
        <v>72</v>
      </c>
      <c r="H236" s="2" t="s">
        <v>73</v>
      </c>
      <c r="I236" s="2"/>
      <c r="J236" s="2" t="s">
        <v>95</v>
      </c>
      <c r="K236" s="2">
        <v>1500</v>
      </c>
      <c r="L236" s="2" t="s">
        <v>321</v>
      </c>
      <c r="M236" s="2" t="s">
        <v>684</v>
      </c>
      <c r="N236" s="2" t="s">
        <v>685</v>
      </c>
      <c r="O236" s="2" t="s">
        <v>81</v>
      </c>
      <c r="P236" s="2" t="s">
        <v>82</v>
      </c>
      <c r="Q236" s="2" t="s">
        <v>83</v>
      </c>
      <c r="R236" s="2" t="s">
        <v>277</v>
      </c>
      <c r="S236" s="2" t="s">
        <v>683</v>
      </c>
      <c r="T236" s="2" t="s">
        <v>119</v>
      </c>
      <c r="U236" s="2" t="str">
        <f t="shared" si="33"/>
        <v>DB information</v>
      </c>
      <c r="V236" s="2" t="s">
        <v>680</v>
      </c>
      <c r="W236" s="2" t="s">
        <v>681</v>
      </c>
      <c r="X236" s="2" t="s">
        <v>687</v>
      </c>
      <c r="Y236" s="2" t="s">
        <v>688</v>
      </c>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t="s">
        <v>648</v>
      </c>
      <c r="BI236" s="2" t="s">
        <v>703</v>
      </c>
      <c r="BJ236" s="2" t="s">
        <v>80</v>
      </c>
      <c r="BK236" s="2" t="s">
        <v>201</v>
      </c>
      <c r="BL236" s="2">
        <v>0.92200000000000004</v>
      </c>
      <c r="BM236" s="2"/>
      <c r="BN236" s="2"/>
      <c r="BO236" s="2"/>
      <c r="BP236" s="2"/>
      <c r="BQ236" s="2"/>
      <c r="BR236" s="2" t="s">
        <v>176</v>
      </c>
      <c r="BS236" s="2">
        <v>92</v>
      </c>
      <c r="BT236" s="2"/>
      <c r="BU236" s="2"/>
      <c r="BV236" s="2"/>
      <c r="BZ236" s="10">
        <f t="shared" si="34"/>
        <v>0.69230769230769229</v>
      </c>
      <c r="CA236" s="10">
        <f t="shared" si="35"/>
        <v>0.78947368421052633</v>
      </c>
      <c r="CB236" s="9">
        <f t="shared" si="36"/>
        <v>3</v>
      </c>
      <c r="CC236" s="9">
        <f t="shared" si="37"/>
        <v>0.5</v>
      </c>
      <c r="CD236" s="9">
        <f t="shared" si="38"/>
        <v>0</v>
      </c>
      <c r="CE236" s="9">
        <f t="shared" si="39"/>
        <v>0</v>
      </c>
      <c r="CF236" s="9">
        <f t="shared" si="40"/>
        <v>0.5</v>
      </c>
      <c r="CG236" s="9">
        <f t="shared" si="41"/>
        <v>0.5</v>
      </c>
      <c r="CH236" s="9">
        <f t="shared" si="42"/>
        <v>2</v>
      </c>
      <c r="CI236" s="9">
        <f t="shared" si="43"/>
        <v>1</v>
      </c>
    </row>
    <row r="237" spans="1:87" ht="41.4" x14ac:dyDescent="0.3">
      <c r="A237" s="9">
        <v>236</v>
      </c>
      <c r="B237" s="2" t="s">
        <v>677</v>
      </c>
      <c r="C237" s="2" t="s">
        <v>678</v>
      </c>
      <c r="D237" s="2">
        <v>2002</v>
      </c>
      <c r="E237" s="2" t="s">
        <v>137</v>
      </c>
      <c r="F237" s="2" t="s">
        <v>176</v>
      </c>
      <c r="G237" s="2" t="s">
        <v>72</v>
      </c>
      <c r="H237" s="2" t="s">
        <v>73</v>
      </c>
      <c r="I237" s="2"/>
      <c r="J237" s="2" t="s">
        <v>95</v>
      </c>
      <c r="K237" s="2">
        <v>1500</v>
      </c>
      <c r="L237" s="2" t="s">
        <v>321</v>
      </c>
      <c r="M237" s="2" t="s">
        <v>358</v>
      </c>
      <c r="N237" s="2" t="s">
        <v>221</v>
      </c>
      <c r="O237" s="2" t="s">
        <v>81</v>
      </c>
      <c r="P237" s="2" t="s">
        <v>82</v>
      </c>
      <c r="Q237" s="2" t="s">
        <v>83</v>
      </c>
      <c r="R237" s="2" t="s">
        <v>277</v>
      </c>
      <c r="S237" s="2" t="s">
        <v>289</v>
      </c>
      <c r="T237" s="2" t="s">
        <v>119</v>
      </c>
      <c r="U237" s="2" t="str">
        <f t="shared" si="33"/>
        <v>DB information</v>
      </c>
      <c r="V237" s="2" t="s">
        <v>680</v>
      </c>
      <c r="W237" s="2" t="s">
        <v>681</v>
      </c>
      <c r="X237" s="2" t="s">
        <v>687</v>
      </c>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t="s">
        <v>648</v>
      </c>
      <c r="BI237" s="2" t="s">
        <v>704</v>
      </c>
      <c r="BJ237" s="2" t="s">
        <v>80</v>
      </c>
      <c r="BK237" s="2" t="s">
        <v>201</v>
      </c>
      <c r="BL237" s="2">
        <v>0.85599999999999998</v>
      </c>
      <c r="BM237" s="2"/>
      <c r="BN237" s="2"/>
      <c r="BO237" s="2"/>
      <c r="BP237" s="2"/>
      <c r="BQ237" s="2"/>
      <c r="BR237" s="2" t="s">
        <v>176</v>
      </c>
      <c r="BS237" s="2">
        <v>92</v>
      </c>
      <c r="BT237" s="2"/>
      <c r="BU237" s="2"/>
      <c r="BV237" s="2"/>
      <c r="BZ237" s="10">
        <f t="shared" si="34"/>
        <v>0.69230769230769229</v>
      </c>
      <c r="CA237" s="10">
        <f t="shared" si="35"/>
        <v>0.78947368421052633</v>
      </c>
      <c r="CB237" s="9">
        <f t="shared" si="36"/>
        <v>3</v>
      </c>
      <c r="CC237" s="9">
        <f t="shared" si="37"/>
        <v>0.5</v>
      </c>
      <c r="CD237" s="9">
        <f t="shared" si="38"/>
        <v>0</v>
      </c>
      <c r="CE237" s="9">
        <f t="shared" si="39"/>
        <v>0</v>
      </c>
      <c r="CF237" s="9">
        <f t="shared" si="40"/>
        <v>0.5</v>
      </c>
      <c r="CG237" s="9">
        <f t="shared" si="41"/>
        <v>0.5</v>
      </c>
      <c r="CH237" s="9">
        <f t="shared" si="42"/>
        <v>2</v>
      </c>
      <c r="CI237" s="9">
        <f t="shared" si="43"/>
        <v>1</v>
      </c>
    </row>
    <row r="238" spans="1:87" ht="41.4" x14ac:dyDescent="0.3">
      <c r="A238" s="9">
        <v>237</v>
      </c>
      <c r="B238" s="2" t="s">
        <v>677</v>
      </c>
      <c r="C238" s="2" t="s">
        <v>678</v>
      </c>
      <c r="D238" s="2">
        <v>2002</v>
      </c>
      <c r="E238" s="2" t="s">
        <v>137</v>
      </c>
      <c r="F238" s="2" t="s">
        <v>176</v>
      </c>
      <c r="G238" s="2" t="s">
        <v>72</v>
      </c>
      <c r="H238" s="2" t="s">
        <v>73</v>
      </c>
      <c r="I238" s="2"/>
      <c r="J238" s="2" t="s">
        <v>95</v>
      </c>
      <c r="K238" s="2">
        <v>1500</v>
      </c>
      <c r="L238" s="2" t="s">
        <v>321</v>
      </c>
      <c r="M238" s="2" t="s">
        <v>654</v>
      </c>
      <c r="N238" s="2" t="s">
        <v>655</v>
      </c>
      <c r="O238" s="2" t="s">
        <v>81</v>
      </c>
      <c r="P238" s="2" t="s">
        <v>82</v>
      </c>
      <c r="Q238" s="2" t="s">
        <v>83</v>
      </c>
      <c r="R238" s="2" t="s">
        <v>277</v>
      </c>
      <c r="S238" s="2" t="s">
        <v>691</v>
      </c>
      <c r="T238" s="2" t="s">
        <v>119</v>
      </c>
      <c r="U238" s="2" t="str">
        <f t="shared" si="33"/>
        <v>DB information</v>
      </c>
      <c r="V238" s="2" t="s">
        <v>680</v>
      </c>
      <c r="W238" s="2" t="s">
        <v>681</v>
      </c>
      <c r="X238" s="2" t="s">
        <v>687</v>
      </c>
      <c r="Y238" s="2" t="s">
        <v>688</v>
      </c>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t="s">
        <v>648</v>
      </c>
      <c r="BI238" s="2" t="s">
        <v>705</v>
      </c>
      <c r="BJ238" s="2" t="s">
        <v>80</v>
      </c>
      <c r="BK238" s="2" t="s">
        <v>201</v>
      </c>
      <c r="BL238" s="2">
        <v>0.98699999999999999</v>
      </c>
      <c r="BM238" s="2"/>
      <c r="BN238" s="2"/>
      <c r="BO238" s="2"/>
      <c r="BP238" s="2"/>
      <c r="BQ238" s="2"/>
      <c r="BR238" s="2" t="s">
        <v>176</v>
      </c>
      <c r="BS238" s="2">
        <v>92</v>
      </c>
      <c r="BT238" s="2"/>
      <c r="BU238" s="2"/>
      <c r="BV238" s="2"/>
      <c r="BZ238" s="10">
        <f t="shared" si="34"/>
        <v>0.69230769230769229</v>
      </c>
      <c r="CA238" s="10">
        <f t="shared" si="35"/>
        <v>0.78947368421052633</v>
      </c>
      <c r="CB238" s="9">
        <f t="shared" si="36"/>
        <v>3</v>
      </c>
      <c r="CC238" s="9">
        <f t="shared" si="37"/>
        <v>0.5</v>
      </c>
      <c r="CD238" s="9">
        <f t="shared" si="38"/>
        <v>0</v>
      </c>
      <c r="CE238" s="9">
        <f t="shared" si="39"/>
        <v>0</v>
      </c>
      <c r="CF238" s="9">
        <f t="shared" si="40"/>
        <v>0.5</v>
      </c>
      <c r="CG238" s="9">
        <f t="shared" si="41"/>
        <v>0.5</v>
      </c>
      <c r="CH238" s="9">
        <f t="shared" si="42"/>
        <v>2</v>
      </c>
      <c r="CI238" s="9">
        <f t="shared" si="43"/>
        <v>1</v>
      </c>
    </row>
    <row r="239" spans="1:87" ht="41.4" x14ac:dyDescent="0.3">
      <c r="A239" s="9">
        <v>238</v>
      </c>
      <c r="B239" s="2" t="s">
        <v>677</v>
      </c>
      <c r="C239" s="2" t="s">
        <v>678</v>
      </c>
      <c r="D239" s="2">
        <v>2002</v>
      </c>
      <c r="E239" s="2" t="s">
        <v>137</v>
      </c>
      <c r="F239" s="2" t="s">
        <v>176</v>
      </c>
      <c r="G239" s="2" t="s">
        <v>72</v>
      </c>
      <c r="H239" s="2" t="s">
        <v>73</v>
      </c>
      <c r="I239" s="2"/>
      <c r="J239" s="2" t="s">
        <v>95</v>
      </c>
      <c r="K239" s="2">
        <v>1500</v>
      </c>
      <c r="L239" s="2" t="s">
        <v>321</v>
      </c>
      <c r="M239" s="2" t="s">
        <v>144</v>
      </c>
      <c r="N239" s="2" t="s">
        <v>649</v>
      </c>
      <c r="O239" s="2" t="s">
        <v>81</v>
      </c>
      <c r="P239" s="2" t="s">
        <v>82</v>
      </c>
      <c r="Q239" s="2" t="s">
        <v>83</v>
      </c>
      <c r="R239" s="2" t="s">
        <v>508</v>
      </c>
      <c r="S239" s="2" t="s">
        <v>693</v>
      </c>
      <c r="T239" s="2" t="s">
        <v>119</v>
      </c>
      <c r="U239" s="2" t="str">
        <f t="shared" si="33"/>
        <v>DB information</v>
      </c>
      <c r="V239" s="2" t="s">
        <v>680</v>
      </c>
      <c r="W239" s="2" t="s">
        <v>681</v>
      </c>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t="s">
        <v>648</v>
      </c>
      <c r="BI239" s="2" t="s">
        <v>706</v>
      </c>
      <c r="BJ239" s="2" t="s">
        <v>80</v>
      </c>
      <c r="BK239" s="2" t="s">
        <v>201</v>
      </c>
      <c r="BL239" s="2">
        <v>0.95199999999999996</v>
      </c>
      <c r="BM239" s="2"/>
      <c r="BN239" s="2"/>
      <c r="BO239" s="2"/>
      <c r="BP239" s="2"/>
      <c r="BQ239" s="2"/>
      <c r="BR239" s="2" t="s">
        <v>176</v>
      </c>
      <c r="BS239" s="2">
        <v>92</v>
      </c>
      <c r="BT239" s="2"/>
      <c r="BU239" s="2"/>
      <c r="BV239" s="2"/>
      <c r="BZ239" s="10">
        <f t="shared" si="34"/>
        <v>0.69230769230769229</v>
      </c>
      <c r="CA239" s="10">
        <f t="shared" si="35"/>
        <v>0.78947368421052633</v>
      </c>
      <c r="CB239" s="9">
        <f t="shared" si="36"/>
        <v>3</v>
      </c>
      <c r="CC239" s="9">
        <f t="shared" si="37"/>
        <v>0.5</v>
      </c>
      <c r="CD239" s="9">
        <f t="shared" si="38"/>
        <v>0</v>
      </c>
      <c r="CE239" s="9">
        <f t="shared" si="39"/>
        <v>0</v>
      </c>
      <c r="CF239" s="9">
        <f t="shared" si="40"/>
        <v>0.5</v>
      </c>
      <c r="CG239" s="9">
        <f t="shared" si="41"/>
        <v>0.5</v>
      </c>
      <c r="CH239" s="9">
        <f t="shared" si="42"/>
        <v>2</v>
      </c>
      <c r="CI239" s="9">
        <f t="shared" si="43"/>
        <v>1</v>
      </c>
    </row>
    <row r="240" spans="1:87" ht="41.4" x14ac:dyDescent="0.3">
      <c r="A240" s="9">
        <v>239</v>
      </c>
      <c r="B240" s="2" t="s">
        <v>677</v>
      </c>
      <c r="C240" s="2" t="s">
        <v>678</v>
      </c>
      <c r="D240" s="2">
        <v>2002</v>
      </c>
      <c r="E240" s="2" t="s">
        <v>137</v>
      </c>
      <c r="F240" s="2" t="s">
        <v>176</v>
      </c>
      <c r="G240" s="2" t="s">
        <v>72</v>
      </c>
      <c r="H240" s="2" t="s">
        <v>73</v>
      </c>
      <c r="I240" s="2"/>
      <c r="J240" s="2" t="s">
        <v>95</v>
      </c>
      <c r="K240" s="2">
        <v>1500</v>
      </c>
      <c r="L240" s="2" t="s">
        <v>321</v>
      </c>
      <c r="M240" s="2" t="s">
        <v>684</v>
      </c>
      <c r="N240" s="2" t="s">
        <v>685</v>
      </c>
      <c r="O240" s="2" t="s">
        <v>81</v>
      </c>
      <c r="P240" s="2" t="s">
        <v>82</v>
      </c>
      <c r="Q240" s="2" t="s">
        <v>83</v>
      </c>
      <c r="R240" s="2" t="s">
        <v>508</v>
      </c>
      <c r="S240" s="2" t="s">
        <v>515</v>
      </c>
      <c r="T240" s="2" t="s">
        <v>119</v>
      </c>
      <c r="U240" s="2" t="str">
        <f t="shared" si="33"/>
        <v>DB information</v>
      </c>
      <c r="V240" s="2" t="s">
        <v>680</v>
      </c>
      <c r="W240" s="2" t="s">
        <v>681</v>
      </c>
      <c r="X240" s="2" t="s">
        <v>687</v>
      </c>
      <c r="Y240" s="2" t="s">
        <v>688</v>
      </c>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t="s">
        <v>648</v>
      </c>
      <c r="BI240" s="2" t="s">
        <v>707</v>
      </c>
      <c r="BJ240" s="2" t="s">
        <v>80</v>
      </c>
      <c r="BK240" s="2" t="s">
        <v>201</v>
      </c>
      <c r="BL240" s="2">
        <v>0.95699999999999996</v>
      </c>
      <c r="BM240" s="2"/>
      <c r="BN240" s="2"/>
      <c r="BO240" s="2"/>
      <c r="BP240" s="2"/>
      <c r="BQ240" s="2"/>
      <c r="BR240" s="2" t="s">
        <v>176</v>
      </c>
      <c r="BS240" s="2">
        <v>92</v>
      </c>
      <c r="BT240" s="2"/>
      <c r="BU240" s="2"/>
      <c r="BV240" s="2"/>
      <c r="BZ240" s="10">
        <f t="shared" si="34"/>
        <v>0.69230769230769229</v>
      </c>
      <c r="CA240" s="10">
        <f t="shared" si="35"/>
        <v>0.78947368421052633</v>
      </c>
      <c r="CB240" s="9">
        <f t="shared" si="36"/>
        <v>3</v>
      </c>
      <c r="CC240" s="9">
        <f t="shared" si="37"/>
        <v>0.5</v>
      </c>
      <c r="CD240" s="9">
        <f t="shared" si="38"/>
        <v>0</v>
      </c>
      <c r="CE240" s="9">
        <f t="shared" si="39"/>
        <v>0</v>
      </c>
      <c r="CF240" s="9">
        <f t="shared" si="40"/>
        <v>0.5</v>
      </c>
      <c r="CG240" s="9">
        <f t="shared" si="41"/>
        <v>0.5</v>
      </c>
      <c r="CH240" s="9">
        <f t="shared" si="42"/>
        <v>2</v>
      </c>
      <c r="CI240" s="9">
        <f t="shared" si="43"/>
        <v>1</v>
      </c>
    </row>
    <row r="241" spans="1:87" ht="41.4" x14ac:dyDescent="0.3">
      <c r="A241" s="9">
        <v>240</v>
      </c>
      <c r="B241" s="2" t="s">
        <v>677</v>
      </c>
      <c r="C241" s="2" t="s">
        <v>678</v>
      </c>
      <c r="D241" s="2">
        <v>2002</v>
      </c>
      <c r="E241" s="2" t="s">
        <v>137</v>
      </c>
      <c r="F241" s="2" t="s">
        <v>176</v>
      </c>
      <c r="G241" s="2" t="s">
        <v>72</v>
      </c>
      <c r="H241" s="2" t="s">
        <v>73</v>
      </c>
      <c r="I241" s="2"/>
      <c r="J241" s="2" t="s">
        <v>95</v>
      </c>
      <c r="K241" s="2">
        <v>1500</v>
      </c>
      <c r="L241" s="2" t="s">
        <v>321</v>
      </c>
      <c r="M241" s="2" t="s">
        <v>358</v>
      </c>
      <c r="N241" s="2" t="s">
        <v>221</v>
      </c>
      <c r="O241" s="2" t="s">
        <v>81</v>
      </c>
      <c r="P241" s="2" t="s">
        <v>82</v>
      </c>
      <c r="Q241" s="2" t="s">
        <v>83</v>
      </c>
      <c r="R241" s="2" t="s">
        <v>696</v>
      </c>
      <c r="S241" s="2" t="s">
        <v>697</v>
      </c>
      <c r="T241" s="2" t="s">
        <v>119</v>
      </c>
      <c r="U241" s="2" t="str">
        <f t="shared" si="33"/>
        <v>DB information</v>
      </c>
      <c r="V241" s="2" t="s">
        <v>680</v>
      </c>
      <c r="W241" s="2" t="s">
        <v>681</v>
      </c>
      <c r="X241" s="2" t="s">
        <v>687</v>
      </c>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t="s">
        <v>648</v>
      </c>
      <c r="BI241" s="2" t="s">
        <v>708</v>
      </c>
      <c r="BJ241" s="2" t="s">
        <v>80</v>
      </c>
      <c r="BK241" s="2" t="s">
        <v>201</v>
      </c>
      <c r="BL241" s="2">
        <v>0.97899999999999998</v>
      </c>
      <c r="BM241" s="2"/>
      <c r="BN241" s="2"/>
      <c r="BO241" s="2"/>
      <c r="BP241" s="2"/>
      <c r="BQ241" s="2"/>
      <c r="BR241" s="2" t="s">
        <v>176</v>
      </c>
      <c r="BS241" s="2">
        <v>92</v>
      </c>
      <c r="BT241" s="2"/>
      <c r="BU241" s="2"/>
      <c r="BV241" s="2"/>
      <c r="BZ241" s="10">
        <f t="shared" si="34"/>
        <v>0.69230769230769229</v>
      </c>
      <c r="CA241" s="10">
        <f t="shared" si="35"/>
        <v>0.78947368421052633</v>
      </c>
      <c r="CB241" s="9">
        <f t="shared" si="36"/>
        <v>3</v>
      </c>
      <c r="CC241" s="9">
        <f t="shared" si="37"/>
        <v>0.5</v>
      </c>
      <c r="CD241" s="9">
        <f t="shared" si="38"/>
        <v>0</v>
      </c>
      <c r="CE241" s="9">
        <f t="shared" si="39"/>
        <v>0</v>
      </c>
      <c r="CF241" s="9">
        <f t="shared" si="40"/>
        <v>0.5</v>
      </c>
      <c r="CG241" s="9">
        <f t="shared" si="41"/>
        <v>0.5</v>
      </c>
      <c r="CH241" s="9">
        <f t="shared" si="42"/>
        <v>2</v>
      </c>
      <c r="CI241" s="9">
        <f t="shared" si="43"/>
        <v>1</v>
      </c>
    </row>
    <row r="242" spans="1:87" ht="41.4" x14ac:dyDescent="0.3">
      <c r="A242" s="9">
        <v>241</v>
      </c>
      <c r="B242" s="2" t="s">
        <v>677</v>
      </c>
      <c r="C242" s="2" t="s">
        <v>678</v>
      </c>
      <c r="D242" s="2">
        <v>2002</v>
      </c>
      <c r="E242" s="2" t="s">
        <v>137</v>
      </c>
      <c r="F242" s="2" t="s">
        <v>176</v>
      </c>
      <c r="G242" s="2" t="s">
        <v>72</v>
      </c>
      <c r="H242" s="2" t="s">
        <v>73</v>
      </c>
      <c r="I242" s="2"/>
      <c r="J242" s="2" t="s">
        <v>95</v>
      </c>
      <c r="K242" s="2">
        <v>1500</v>
      </c>
      <c r="L242" s="2" t="s">
        <v>321</v>
      </c>
      <c r="M242" s="2" t="s">
        <v>144</v>
      </c>
      <c r="N242" s="2" t="s">
        <v>649</v>
      </c>
      <c r="O242" s="2" t="s">
        <v>81</v>
      </c>
      <c r="P242" s="2" t="s">
        <v>82</v>
      </c>
      <c r="Q242" s="2" t="s">
        <v>83</v>
      </c>
      <c r="R242" s="2" t="s">
        <v>696</v>
      </c>
      <c r="S242" s="2" t="s">
        <v>699</v>
      </c>
      <c r="T242" s="2" t="s">
        <v>119</v>
      </c>
      <c r="U242" s="2" t="str">
        <f t="shared" si="33"/>
        <v>DB information</v>
      </c>
      <c r="V242" s="2" t="s">
        <v>680</v>
      </c>
      <c r="W242" s="2" t="s">
        <v>681</v>
      </c>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t="s">
        <v>648</v>
      </c>
      <c r="BI242" s="2" t="s">
        <v>709</v>
      </c>
      <c r="BJ242" s="2" t="s">
        <v>80</v>
      </c>
      <c r="BK242" s="2" t="s">
        <v>201</v>
      </c>
      <c r="BL242" s="2">
        <v>0.94599999999999995</v>
      </c>
      <c r="BM242" s="2"/>
      <c r="BN242" s="2"/>
      <c r="BO242" s="2"/>
      <c r="BP242" s="2"/>
      <c r="BQ242" s="2"/>
      <c r="BR242" s="2" t="s">
        <v>176</v>
      </c>
      <c r="BS242" s="2">
        <v>92</v>
      </c>
      <c r="BT242" s="2"/>
      <c r="BU242" s="2"/>
      <c r="BV242" s="2"/>
      <c r="BZ242" s="10">
        <f t="shared" si="34"/>
        <v>0.69230769230769229</v>
      </c>
      <c r="CA242" s="10">
        <f t="shared" si="35"/>
        <v>0.78947368421052633</v>
      </c>
      <c r="CB242" s="9">
        <f t="shared" si="36"/>
        <v>3</v>
      </c>
      <c r="CC242" s="9">
        <f t="shared" si="37"/>
        <v>0.5</v>
      </c>
      <c r="CD242" s="9">
        <f t="shared" si="38"/>
        <v>0</v>
      </c>
      <c r="CE242" s="9">
        <f t="shared" si="39"/>
        <v>0</v>
      </c>
      <c r="CF242" s="9">
        <f t="shared" si="40"/>
        <v>0.5</v>
      </c>
      <c r="CG242" s="9">
        <f t="shared" si="41"/>
        <v>0.5</v>
      </c>
      <c r="CH242" s="9">
        <f t="shared" si="42"/>
        <v>2</v>
      </c>
      <c r="CI242" s="9">
        <f t="shared" si="43"/>
        <v>1</v>
      </c>
    </row>
    <row r="243" spans="1:87" ht="41.4" x14ac:dyDescent="0.3">
      <c r="A243" s="9">
        <v>242</v>
      </c>
      <c r="B243" s="2" t="s">
        <v>677</v>
      </c>
      <c r="C243" s="2" t="s">
        <v>678</v>
      </c>
      <c r="D243" s="2">
        <v>2002</v>
      </c>
      <c r="E243" s="2" t="s">
        <v>137</v>
      </c>
      <c r="F243" s="2" t="s">
        <v>176</v>
      </c>
      <c r="G243" s="2" t="s">
        <v>72</v>
      </c>
      <c r="H243" s="2" t="s">
        <v>73</v>
      </c>
      <c r="I243" s="2"/>
      <c r="J243" s="2" t="s">
        <v>95</v>
      </c>
      <c r="K243" s="2">
        <v>1500</v>
      </c>
      <c r="L243" s="2" t="s">
        <v>321</v>
      </c>
      <c r="M243" s="2" t="s">
        <v>684</v>
      </c>
      <c r="N243" s="2" t="s">
        <v>685</v>
      </c>
      <c r="O243" s="2" t="s">
        <v>81</v>
      </c>
      <c r="P243" s="2" t="s">
        <v>82</v>
      </c>
      <c r="Q243" s="2" t="s">
        <v>83</v>
      </c>
      <c r="R243" s="2" t="s">
        <v>696</v>
      </c>
      <c r="S243" s="2" t="s">
        <v>701</v>
      </c>
      <c r="T243" s="2" t="s">
        <v>119</v>
      </c>
      <c r="U243" s="2" t="str">
        <f t="shared" si="33"/>
        <v>DB information</v>
      </c>
      <c r="V243" s="2" t="s">
        <v>680</v>
      </c>
      <c r="W243" s="2" t="s">
        <v>681</v>
      </c>
      <c r="X243" s="2" t="s">
        <v>687</v>
      </c>
      <c r="Y243" s="2" t="s">
        <v>688</v>
      </c>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t="s">
        <v>648</v>
      </c>
      <c r="BI243" s="2" t="s">
        <v>710</v>
      </c>
      <c r="BJ243" s="2" t="s">
        <v>80</v>
      </c>
      <c r="BK243" s="2" t="s">
        <v>201</v>
      </c>
      <c r="BL243" s="2">
        <v>0.96499999999999997</v>
      </c>
      <c r="BM243" s="2"/>
      <c r="BN243" s="2"/>
      <c r="BO243" s="2"/>
      <c r="BP243" s="2"/>
      <c r="BQ243" s="2"/>
      <c r="BR243" s="2" t="s">
        <v>176</v>
      </c>
      <c r="BS243" s="2">
        <v>92</v>
      </c>
      <c r="BT243" s="2"/>
      <c r="BU243" s="2"/>
      <c r="BV243" s="2"/>
      <c r="BZ243" s="10">
        <f t="shared" si="34"/>
        <v>0.69230769230769229</v>
      </c>
      <c r="CA243" s="10">
        <f t="shared" si="35"/>
        <v>0.78947368421052633</v>
      </c>
      <c r="CB243" s="9">
        <f t="shared" si="36"/>
        <v>3</v>
      </c>
      <c r="CC243" s="9">
        <f t="shared" si="37"/>
        <v>0.5</v>
      </c>
      <c r="CD243" s="9">
        <f t="shared" si="38"/>
        <v>0</v>
      </c>
      <c r="CE243" s="9">
        <f t="shared" si="39"/>
        <v>0</v>
      </c>
      <c r="CF243" s="9">
        <f t="shared" si="40"/>
        <v>0.5</v>
      </c>
      <c r="CG243" s="9">
        <f t="shared" si="41"/>
        <v>0.5</v>
      </c>
      <c r="CH243" s="9">
        <f t="shared" si="42"/>
        <v>2</v>
      </c>
      <c r="CI243" s="9">
        <f t="shared" si="43"/>
        <v>1</v>
      </c>
    </row>
    <row r="244" spans="1:87" ht="41.4" x14ac:dyDescent="0.3">
      <c r="A244" s="9">
        <v>243</v>
      </c>
      <c r="B244" s="2" t="s">
        <v>711</v>
      </c>
      <c r="C244" s="2" t="s">
        <v>712</v>
      </c>
      <c r="D244" s="2">
        <v>2014</v>
      </c>
      <c r="E244" s="2" t="s">
        <v>137</v>
      </c>
      <c r="F244" s="2" t="s">
        <v>176</v>
      </c>
      <c r="G244" s="2" t="s">
        <v>72</v>
      </c>
      <c r="H244" s="2" t="s">
        <v>713</v>
      </c>
      <c r="I244" s="2" t="s">
        <v>714</v>
      </c>
      <c r="J244" s="2" t="s">
        <v>75</v>
      </c>
      <c r="K244" s="2" t="s">
        <v>715</v>
      </c>
      <c r="L244" s="2" t="s">
        <v>150</v>
      </c>
      <c r="M244" s="2" t="s">
        <v>716</v>
      </c>
      <c r="N244" s="2" t="s">
        <v>125</v>
      </c>
      <c r="O244" s="2" t="s">
        <v>81</v>
      </c>
      <c r="P244" s="2" t="s">
        <v>82</v>
      </c>
      <c r="Q244" s="2" t="s">
        <v>83</v>
      </c>
      <c r="R244" s="2" t="s">
        <v>84</v>
      </c>
      <c r="S244" s="2" t="s">
        <v>84</v>
      </c>
      <c r="T244" s="2" t="s">
        <v>119</v>
      </c>
      <c r="U244" s="2" t="str">
        <f t="shared" si="33"/>
        <v>DB no information</v>
      </c>
      <c r="V244" s="2" t="s">
        <v>80</v>
      </c>
      <c r="W244" s="2" t="s">
        <v>80</v>
      </c>
      <c r="X244" s="2" t="s">
        <v>80</v>
      </c>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t="s">
        <v>717</v>
      </c>
      <c r="BJ244" s="2">
        <v>165</v>
      </c>
      <c r="BK244" s="2" t="s">
        <v>201</v>
      </c>
      <c r="BL244" s="2"/>
      <c r="BM244" s="2">
        <v>5.1400000000000001E-2</v>
      </c>
      <c r="BN244" s="2" t="s">
        <v>227</v>
      </c>
      <c r="BO244" s="2"/>
      <c r="BP244" s="2"/>
      <c r="BQ244" s="2"/>
      <c r="BR244" s="2" t="s">
        <v>87</v>
      </c>
      <c r="BS244" s="2"/>
      <c r="BT244" s="2"/>
      <c r="BU244" s="2"/>
      <c r="BV244" s="2"/>
      <c r="BZ244" s="10">
        <f t="shared" si="34"/>
        <v>0.61538461538461542</v>
      </c>
      <c r="CA244" s="10">
        <f t="shared" si="35"/>
        <v>0.73684210526315785</v>
      </c>
      <c r="CB244" s="9">
        <f t="shared" si="36"/>
        <v>3</v>
      </c>
      <c r="CC244" s="9">
        <f t="shared" si="37"/>
        <v>0.5</v>
      </c>
      <c r="CD244" s="9">
        <f t="shared" si="38"/>
        <v>0</v>
      </c>
      <c r="CE244" s="9">
        <f t="shared" si="39"/>
        <v>0.5</v>
      </c>
      <c r="CF244" s="9">
        <f t="shared" si="40"/>
        <v>0</v>
      </c>
      <c r="CG244" s="9">
        <f t="shared" si="41"/>
        <v>0</v>
      </c>
      <c r="CH244" s="9">
        <f t="shared" si="42"/>
        <v>2</v>
      </c>
      <c r="CI244" s="9">
        <f t="shared" si="43"/>
        <v>1</v>
      </c>
    </row>
    <row r="245" spans="1:87" ht="41.4" x14ac:dyDescent="0.3">
      <c r="A245" s="9">
        <v>244</v>
      </c>
      <c r="B245" s="2" t="s">
        <v>711</v>
      </c>
      <c r="C245" s="2" t="s">
        <v>712</v>
      </c>
      <c r="D245" s="2">
        <v>2014</v>
      </c>
      <c r="E245" s="2" t="s">
        <v>137</v>
      </c>
      <c r="F245" s="2" t="s">
        <v>176</v>
      </c>
      <c r="G245" s="2" t="s">
        <v>72</v>
      </c>
      <c r="H245" s="2" t="s">
        <v>713</v>
      </c>
      <c r="I245" s="2" t="s">
        <v>714</v>
      </c>
      <c r="J245" s="2" t="s">
        <v>75</v>
      </c>
      <c r="K245" s="2" t="s">
        <v>715</v>
      </c>
      <c r="L245" s="2" t="s">
        <v>150</v>
      </c>
      <c r="M245" s="2" t="s">
        <v>718</v>
      </c>
      <c r="N245" s="2" t="s">
        <v>719</v>
      </c>
      <c r="O245" s="2" t="s">
        <v>81</v>
      </c>
      <c r="P245" s="2" t="s">
        <v>82</v>
      </c>
      <c r="Q245" s="2" t="s">
        <v>83</v>
      </c>
      <c r="R245" s="2" t="s">
        <v>84</v>
      </c>
      <c r="S245" s="2" t="s">
        <v>84</v>
      </c>
      <c r="T245" s="2" t="s">
        <v>119</v>
      </c>
      <c r="U245" s="2" t="str">
        <f t="shared" si="33"/>
        <v>DB no information</v>
      </c>
      <c r="V245" s="2" t="s">
        <v>80</v>
      </c>
      <c r="W245" s="2" t="s">
        <v>80</v>
      </c>
      <c r="X245" s="2" t="s">
        <v>80</v>
      </c>
      <c r="Y245" s="2" t="s">
        <v>80</v>
      </c>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t="s">
        <v>720</v>
      </c>
      <c r="BJ245" s="2">
        <v>165</v>
      </c>
      <c r="BK245" s="2" t="s">
        <v>201</v>
      </c>
      <c r="BL245" s="2"/>
      <c r="BM245" s="2">
        <v>4.9700000000000001E-2</v>
      </c>
      <c r="BN245" s="2" t="s">
        <v>227</v>
      </c>
      <c r="BO245" s="2"/>
      <c r="BP245" s="2"/>
      <c r="BQ245" s="2"/>
      <c r="BR245" s="2" t="s">
        <v>87</v>
      </c>
      <c r="BS245" s="2"/>
      <c r="BT245" s="2"/>
      <c r="BU245" s="2"/>
      <c r="BV245" s="2"/>
      <c r="BZ245" s="10">
        <f t="shared" si="34"/>
        <v>0.61538461538461542</v>
      </c>
      <c r="CA245" s="10">
        <f t="shared" si="35"/>
        <v>0.73684210526315785</v>
      </c>
      <c r="CB245" s="9">
        <f t="shared" si="36"/>
        <v>3</v>
      </c>
      <c r="CC245" s="9">
        <f t="shared" si="37"/>
        <v>0.5</v>
      </c>
      <c r="CD245" s="9">
        <f t="shared" si="38"/>
        <v>0</v>
      </c>
      <c r="CE245" s="9">
        <f t="shared" si="39"/>
        <v>0.5</v>
      </c>
      <c r="CF245" s="9">
        <f t="shared" si="40"/>
        <v>0</v>
      </c>
      <c r="CG245" s="9">
        <f t="shared" si="41"/>
        <v>0</v>
      </c>
      <c r="CH245" s="9">
        <f t="shared" si="42"/>
        <v>2</v>
      </c>
      <c r="CI245" s="9">
        <f t="shared" si="43"/>
        <v>1</v>
      </c>
    </row>
    <row r="246" spans="1:87" ht="41.4" x14ac:dyDescent="0.3">
      <c r="A246" s="9">
        <v>245</v>
      </c>
      <c r="B246" s="2" t="s">
        <v>711</v>
      </c>
      <c r="C246" s="2" t="s">
        <v>712</v>
      </c>
      <c r="D246" s="2">
        <v>2014</v>
      </c>
      <c r="E246" s="2" t="s">
        <v>137</v>
      </c>
      <c r="F246" s="2" t="s">
        <v>176</v>
      </c>
      <c r="G246" s="2" t="s">
        <v>72</v>
      </c>
      <c r="H246" s="2" t="s">
        <v>713</v>
      </c>
      <c r="I246" s="2" t="s">
        <v>714</v>
      </c>
      <c r="J246" s="2" t="s">
        <v>75</v>
      </c>
      <c r="K246" s="2" t="s">
        <v>715</v>
      </c>
      <c r="L246" s="2" t="s">
        <v>150</v>
      </c>
      <c r="M246" s="2" t="s">
        <v>721</v>
      </c>
      <c r="N246" s="2" t="s">
        <v>150</v>
      </c>
      <c r="O246" s="2" t="s">
        <v>81</v>
      </c>
      <c r="P246" s="2" t="s">
        <v>82</v>
      </c>
      <c r="Q246" s="2" t="s">
        <v>83</v>
      </c>
      <c r="R246" s="2" t="s">
        <v>84</v>
      </c>
      <c r="S246" s="2" t="s">
        <v>84</v>
      </c>
      <c r="T246" s="2" t="s">
        <v>85</v>
      </c>
      <c r="U246" s="2" t="str">
        <f t="shared" si="33"/>
        <v>DB no information</v>
      </c>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t="s">
        <v>80</v>
      </c>
      <c r="AZ246" s="2"/>
      <c r="BA246" s="2"/>
      <c r="BB246" s="2"/>
      <c r="BC246" s="2"/>
      <c r="BD246" s="2"/>
      <c r="BE246" s="2"/>
      <c r="BF246" s="2"/>
      <c r="BG246" s="2"/>
      <c r="BH246" s="2"/>
      <c r="BI246" s="2" t="s">
        <v>722</v>
      </c>
      <c r="BJ246" s="2">
        <v>165</v>
      </c>
      <c r="BK246" s="2" t="s">
        <v>201</v>
      </c>
      <c r="BL246" s="2"/>
      <c r="BM246" s="2">
        <v>4.6300000000000001E-2</v>
      </c>
      <c r="BN246" s="2" t="s">
        <v>227</v>
      </c>
      <c r="BO246" s="2"/>
      <c r="BP246" s="2"/>
      <c r="BQ246" s="2"/>
      <c r="BR246" s="2" t="s">
        <v>87</v>
      </c>
      <c r="BS246" s="2"/>
      <c r="BT246" s="2"/>
      <c r="BU246" s="2"/>
      <c r="BV246" s="2"/>
      <c r="BZ246" s="10">
        <f t="shared" si="34"/>
        <v>0.61538461538461542</v>
      </c>
      <c r="CA246" s="10">
        <f t="shared" si="35"/>
        <v>0.73684210526315785</v>
      </c>
      <c r="CB246" s="9">
        <f t="shared" si="36"/>
        <v>3</v>
      </c>
      <c r="CC246" s="9">
        <f t="shared" si="37"/>
        <v>0.5</v>
      </c>
      <c r="CD246" s="9">
        <f t="shared" si="38"/>
        <v>0</v>
      </c>
      <c r="CE246" s="9">
        <f t="shared" si="39"/>
        <v>0.5</v>
      </c>
      <c r="CF246" s="9">
        <f t="shared" si="40"/>
        <v>0</v>
      </c>
      <c r="CG246" s="9">
        <f t="shared" si="41"/>
        <v>0</v>
      </c>
      <c r="CH246" s="9">
        <f t="shared" si="42"/>
        <v>2</v>
      </c>
      <c r="CI246" s="9">
        <f t="shared" si="43"/>
        <v>1</v>
      </c>
    </row>
    <row r="247" spans="1:87" ht="41.4" x14ac:dyDescent="0.3">
      <c r="A247" s="9">
        <v>246</v>
      </c>
      <c r="B247" s="2" t="s">
        <v>711</v>
      </c>
      <c r="C247" s="2" t="s">
        <v>712</v>
      </c>
      <c r="D247" s="2">
        <v>2014</v>
      </c>
      <c r="E247" s="2" t="s">
        <v>137</v>
      </c>
      <c r="F247" s="2" t="s">
        <v>176</v>
      </c>
      <c r="G247" s="2" t="s">
        <v>72</v>
      </c>
      <c r="H247" s="2" t="s">
        <v>713</v>
      </c>
      <c r="I247" s="2" t="s">
        <v>714</v>
      </c>
      <c r="J247" s="2" t="s">
        <v>75</v>
      </c>
      <c r="K247" s="2" t="s">
        <v>715</v>
      </c>
      <c r="L247" s="2" t="s">
        <v>150</v>
      </c>
      <c r="M247" s="2" t="s">
        <v>723</v>
      </c>
      <c r="N247" s="2" t="s">
        <v>724</v>
      </c>
      <c r="O247" s="2" t="s">
        <v>81</v>
      </c>
      <c r="P247" s="2" t="s">
        <v>82</v>
      </c>
      <c r="Q247" s="2" t="s">
        <v>83</v>
      </c>
      <c r="R247" s="2" t="s">
        <v>84</v>
      </c>
      <c r="S247" s="2" t="s">
        <v>84</v>
      </c>
      <c r="T247" s="2" t="s">
        <v>119</v>
      </c>
      <c r="U247" s="2" t="str">
        <f t="shared" si="33"/>
        <v>DB no information</v>
      </c>
      <c r="V247" s="2" t="s">
        <v>80</v>
      </c>
      <c r="W247" s="2" t="s">
        <v>80</v>
      </c>
      <c r="X247" s="2" t="s">
        <v>80</v>
      </c>
      <c r="Y247" s="2" t="s">
        <v>80</v>
      </c>
      <c r="Z247" s="2"/>
      <c r="AA247" s="2"/>
      <c r="AB247" s="2" t="s">
        <v>80</v>
      </c>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t="s">
        <v>725</v>
      </c>
      <c r="BJ247" s="2">
        <v>165</v>
      </c>
      <c r="BK247" s="2" t="s">
        <v>201</v>
      </c>
      <c r="BL247" s="2"/>
      <c r="BM247" s="2">
        <v>4.58E-2</v>
      </c>
      <c r="BN247" s="2" t="s">
        <v>227</v>
      </c>
      <c r="BO247" s="2"/>
      <c r="BP247" s="2"/>
      <c r="BQ247" s="2"/>
      <c r="BR247" s="2" t="s">
        <v>87</v>
      </c>
      <c r="BS247" s="2"/>
      <c r="BT247" s="2"/>
      <c r="BU247" s="2"/>
      <c r="BV247" s="2"/>
      <c r="BZ247" s="10">
        <f t="shared" si="34"/>
        <v>0.61538461538461542</v>
      </c>
      <c r="CA247" s="10">
        <f t="shared" si="35"/>
        <v>0.73684210526315785</v>
      </c>
      <c r="CB247" s="9">
        <f t="shared" si="36"/>
        <v>3</v>
      </c>
      <c r="CC247" s="9">
        <f t="shared" si="37"/>
        <v>0.5</v>
      </c>
      <c r="CD247" s="9">
        <f t="shared" si="38"/>
        <v>0</v>
      </c>
      <c r="CE247" s="9">
        <f t="shared" si="39"/>
        <v>0.5</v>
      </c>
      <c r="CF247" s="9">
        <f t="shared" si="40"/>
        <v>0</v>
      </c>
      <c r="CG247" s="9">
        <f t="shared" si="41"/>
        <v>0</v>
      </c>
      <c r="CH247" s="9">
        <f t="shared" si="42"/>
        <v>2</v>
      </c>
      <c r="CI247" s="9">
        <f t="shared" si="43"/>
        <v>1</v>
      </c>
    </row>
    <row r="248" spans="1:87" ht="41.4" x14ac:dyDescent="0.3">
      <c r="A248" s="9">
        <v>247</v>
      </c>
      <c r="B248" s="2" t="s">
        <v>711</v>
      </c>
      <c r="C248" s="2" t="s">
        <v>712</v>
      </c>
      <c r="D248" s="2">
        <v>2014</v>
      </c>
      <c r="E248" s="2" t="s">
        <v>137</v>
      </c>
      <c r="F248" s="2" t="s">
        <v>176</v>
      </c>
      <c r="G248" s="2" t="s">
        <v>72</v>
      </c>
      <c r="H248" s="2" t="s">
        <v>713</v>
      </c>
      <c r="I248" s="2" t="s">
        <v>714</v>
      </c>
      <c r="J248" s="2" t="s">
        <v>75</v>
      </c>
      <c r="K248" s="2" t="s">
        <v>715</v>
      </c>
      <c r="L248" s="2" t="s">
        <v>150</v>
      </c>
      <c r="M248" s="2" t="s">
        <v>726</v>
      </c>
      <c r="N248" s="2" t="s">
        <v>150</v>
      </c>
      <c r="O248" s="2" t="s">
        <v>81</v>
      </c>
      <c r="P248" s="2" t="s">
        <v>82</v>
      </c>
      <c r="Q248" s="2" t="s">
        <v>83</v>
      </c>
      <c r="R248" s="2" t="s">
        <v>84</v>
      </c>
      <c r="S248" s="2" t="s">
        <v>84</v>
      </c>
      <c r="T248" s="2" t="s">
        <v>85</v>
      </c>
      <c r="U248" s="2" t="str">
        <f t="shared" si="33"/>
        <v>DB no information</v>
      </c>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t="s">
        <v>80</v>
      </c>
      <c r="BA248" s="2"/>
      <c r="BB248" s="2"/>
      <c r="BC248" s="2"/>
      <c r="BD248" s="2"/>
      <c r="BE248" s="2"/>
      <c r="BF248" s="2"/>
      <c r="BG248" s="2"/>
      <c r="BH248" s="2"/>
      <c r="BI248" s="2" t="s">
        <v>727</v>
      </c>
      <c r="BJ248" s="2">
        <v>165</v>
      </c>
      <c r="BK248" s="2" t="s">
        <v>201</v>
      </c>
      <c r="BL248" s="2"/>
      <c r="BM248" s="2">
        <v>2.81E-2</v>
      </c>
      <c r="BN248" s="2" t="s">
        <v>227</v>
      </c>
      <c r="BO248" s="2"/>
      <c r="BP248" s="2"/>
      <c r="BQ248" s="2"/>
      <c r="BR248" s="2" t="s">
        <v>87</v>
      </c>
      <c r="BS248" s="2"/>
      <c r="BT248" s="2"/>
      <c r="BU248" s="2"/>
      <c r="BV248" s="2"/>
      <c r="BZ248" s="10">
        <f t="shared" si="34"/>
        <v>0.61538461538461542</v>
      </c>
      <c r="CA248" s="10">
        <f t="shared" si="35"/>
        <v>0.73684210526315785</v>
      </c>
      <c r="CB248" s="9">
        <f t="shared" si="36"/>
        <v>3</v>
      </c>
      <c r="CC248" s="9">
        <f t="shared" si="37"/>
        <v>0.5</v>
      </c>
      <c r="CD248" s="9">
        <f t="shared" si="38"/>
        <v>0</v>
      </c>
      <c r="CE248" s="9">
        <f t="shared" si="39"/>
        <v>0.5</v>
      </c>
      <c r="CF248" s="9">
        <f t="shared" si="40"/>
        <v>0</v>
      </c>
      <c r="CG248" s="9">
        <f t="shared" si="41"/>
        <v>0</v>
      </c>
      <c r="CH248" s="9">
        <f t="shared" si="42"/>
        <v>2</v>
      </c>
      <c r="CI248" s="9">
        <f t="shared" si="43"/>
        <v>1</v>
      </c>
    </row>
    <row r="249" spans="1:87" ht="41.4" x14ac:dyDescent="0.3">
      <c r="A249" s="9">
        <v>248</v>
      </c>
      <c r="B249" s="2" t="s">
        <v>711</v>
      </c>
      <c r="C249" s="2" t="s">
        <v>712</v>
      </c>
      <c r="D249" s="2">
        <v>2014</v>
      </c>
      <c r="E249" s="2" t="s">
        <v>137</v>
      </c>
      <c r="F249" s="2" t="s">
        <v>176</v>
      </c>
      <c r="G249" s="2" t="s">
        <v>72</v>
      </c>
      <c r="H249" s="2" t="s">
        <v>713</v>
      </c>
      <c r="I249" s="2" t="s">
        <v>714</v>
      </c>
      <c r="J249" s="2" t="s">
        <v>75</v>
      </c>
      <c r="K249" s="2" t="s">
        <v>715</v>
      </c>
      <c r="L249" s="2" t="s">
        <v>150</v>
      </c>
      <c r="M249" s="2" t="s">
        <v>728</v>
      </c>
      <c r="N249" s="2" t="s">
        <v>729</v>
      </c>
      <c r="O249" s="2" t="s">
        <v>81</v>
      </c>
      <c r="P249" s="2" t="s">
        <v>82</v>
      </c>
      <c r="Q249" s="2" t="s">
        <v>83</v>
      </c>
      <c r="R249" s="2" t="s">
        <v>84</v>
      </c>
      <c r="S249" s="2" t="s">
        <v>84</v>
      </c>
      <c r="T249" s="2" t="s">
        <v>119</v>
      </c>
      <c r="U249" s="2" t="str">
        <f t="shared" si="33"/>
        <v>DB no information</v>
      </c>
      <c r="V249" s="2" t="s">
        <v>80</v>
      </c>
      <c r="W249" s="2" t="s">
        <v>80</v>
      </c>
      <c r="X249" s="2" t="s">
        <v>80</v>
      </c>
      <c r="Y249" s="2" t="s">
        <v>80</v>
      </c>
      <c r="Z249" s="2"/>
      <c r="AA249" s="2"/>
      <c r="AB249" s="2" t="s">
        <v>80</v>
      </c>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t="s">
        <v>80</v>
      </c>
      <c r="BA249" s="2"/>
      <c r="BB249" s="2"/>
      <c r="BC249" s="2"/>
      <c r="BD249" s="2"/>
      <c r="BE249" s="2"/>
      <c r="BF249" s="2"/>
      <c r="BG249" s="2"/>
      <c r="BH249" s="2"/>
      <c r="BI249" s="2" t="s">
        <v>730</v>
      </c>
      <c r="BJ249" s="2">
        <v>165</v>
      </c>
      <c r="BK249" s="2" t="s">
        <v>201</v>
      </c>
      <c r="BL249" s="2"/>
      <c r="BM249" s="2">
        <v>2.7E-2</v>
      </c>
      <c r="BN249" s="2" t="s">
        <v>227</v>
      </c>
      <c r="BO249" s="2"/>
      <c r="BP249" s="2"/>
      <c r="BQ249" s="2"/>
      <c r="BR249" s="2" t="s">
        <v>87</v>
      </c>
      <c r="BS249" s="2"/>
      <c r="BT249" s="2"/>
      <c r="BU249" s="2"/>
      <c r="BV249" s="2"/>
      <c r="BZ249" s="10">
        <f t="shared" si="34"/>
        <v>0.61538461538461542</v>
      </c>
      <c r="CA249" s="10">
        <f t="shared" si="35"/>
        <v>0.73684210526315785</v>
      </c>
      <c r="CB249" s="9">
        <f t="shared" si="36"/>
        <v>3</v>
      </c>
      <c r="CC249" s="9">
        <f t="shared" si="37"/>
        <v>0.5</v>
      </c>
      <c r="CD249" s="9">
        <f t="shared" si="38"/>
        <v>0</v>
      </c>
      <c r="CE249" s="9">
        <f t="shared" si="39"/>
        <v>0.5</v>
      </c>
      <c r="CF249" s="9">
        <f t="shared" si="40"/>
        <v>0</v>
      </c>
      <c r="CG249" s="9">
        <f t="shared" si="41"/>
        <v>0</v>
      </c>
      <c r="CH249" s="9">
        <f t="shared" si="42"/>
        <v>2</v>
      </c>
      <c r="CI249" s="9">
        <f t="shared" si="43"/>
        <v>1</v>
      </c>
    </row>
    <row r="250" spans="1:87" ht="41.4" x14ac:dyDescent="0.3">
      <c r="A250" s="9">
        <v>249</v>
      </c>
      <c r="B250" s="2" t="s">
        <v>711</v>
      </c>
      <c r="C250" s="2" t="s">
        <v>712</v>
      </c>
      <c r="D250" s="2">
        <v>2014</v>
      </c>
      <c r="E250" s="2" t="s">
        <v>137</v>
      </c>
      <c r="F250" s="2" t="s">
        <v>176</v>
      </c>
      <c r="G250" s="2" t="s">
        <v>72</v>
      </c>
      <c r="H250" s="2" t="s">
        <v>713</v>
      </c>
      <c r="I250" s="2" t="s">
        <v>714</v>
      </c>
      <c r="J250" s="2" t="s">
        <v>75</v>
      </c>
      <c r="K250" s="2" t="s">
        <v>715</v>
      </c>
      <c r="L250" s="2" t="s">
        <v>150</v>
      </c>
      <c r="M250" s="2" t="s">
        <v>726</v>
      </c>
      <c r="N250" s="2" t="s">
        <v>150</v>
      </c>
      <c r="O250" s="2" t="s">
        <v>81</v>
      </c>
      <c r="P250" s="2" t="s">
        <v>82</v>
      </c>
      <c r="Q250" s="2" t="s">
        <v>83</v>
      </c>
      <c r="R250" s="2" t="s">
        <v>84</v>
      </c>
      <c r="S250" s="2" t="s">
        <v>84</v>
      </c>
      <c r="T250" s="2" t="s">
        <v>85</v>
      </c>
      <c r="U250" s="2" t="str">
        <f t="shared" si="33"/>
        <v>DB no information</v>
      </c>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t="s">
        <v>80</v>
      </c>
      <c r="BA250" s="2"/>
      <c r="BB250" s="2"/>
      <c r="BC250" s="2"/>
      <c r="BD250" s="2"/>
      <c r="BE250" s="2"/>
      <c r="BF250" s="2"/>
      <c r="BG250" s="2"/>
      <c r="BH250" s="2"/>
      <c r="BI250" s="2" t="s">
        <v>731</v>
      </c>
      <c r="BJ250" s="2">
        <v>92</v>
      </c>
      <c r="BK250" s="2" t="s">
        <v>201</v>
      </c>
      <c r="BL250" s="2">
        <v>0.90759999999999996</v>
      </c>
      <c r="BM250" s="2">
        <v>2.2200000000000001E-2</v>
      </c>
      <c r="BN250" s="2" t="s">
        <v>227</v>
      </c>
      <c r="BO250" s="2"/>
      <c r="BP250" s="2"/>
      <c r="BQ250" s="2"/>
      <c r="BR250" s="2" t="s">
        <v>176</v>
      </c>
      <c r="BS250" s="2">
        <f>165-92</f>
        <v>73</v>
      </c>
      <c r="BT250" s="2"/>
      <c r="BU250" s="2" t="s">
        <v>1494</v>
      </c>
      <c r="BV250" s="2" t="s">
        <v>317</v>
      </c>
      <c r="BZ250" s="10">
        <f t="shared" si="34"/>
        <v>0.84615384615384615</v>
      </c>
      <c r="CA250" s="10">
        <f t="shared" si="35"/>
        <v>0.89473684210526316</v>
      </c>
      <c r="CB250" s="9">
        <f t="shared" si="36"/>
        <v>3</v>
      </c>
      <c r="CC250" s="9">
        <f t="shared" si="37"/>
        <v>1</v>
      </c>
      <c r="CD250" s="9">
        <f t="shared" si="38"/>
        <v>0.5</v>
      </c>
      <c r="CE250" s="9">
        <f t="shared" si="39"/>
        <v>0.5</v>
      </c>
      <c r="CF250" s="9">
        <f t="shared" si="40"/>
        <v>0.5</v>
      </c>
      <c r="CG250" s="9">
        <f t="shared" si="41"/>
        <v>0</v>
      </c>
      <c r="CH250" s="9">
        <f t="shared" si="42"/>
        <v>2</v>
      </c>
      <c r="CI250" s="9">
        <f t="shared" si="43"/>
        <v>1</v>
      </c>
    </row>
    <row r="251" spans="1:87" ht="27.6" x14ac:dyDescent="0.3">
      <c r="A251" s="9">
        <v>250</v>
      </c>
      <c r="B251" s="2" t="s">
        <v>732</v>
      </c>
      <c r="C251" s="2" t="s">
        <v>733</v>
      </c>
      <c r="D251" s="2">
        <v>2016</v>
      </c>
      <c r="E251" s="2" t="s">
        <v>273</v>
      </c>
      <c r="F251" s="2" t="s">
        <v>87</v>
      </c>
      <c r="G251" s="2" t="s">
        <v>72</v>
      </c>
      <c r="H251" s="2" t="s">
        <v>663</v>
      </c>
      <c r="I251" s="2" t="s">
        <v>664</v>
      </c>
      <c r="J251" s="2" t="s">
        <v>75</v>
      </c>
      <c r="K251" s="2">
        <v>6</v>
      </c>
      <c r="L251" s="2" t="s">
        <v>274</v>
      </c>
      <c r="M251" s="2" t="s">
        <v>734</v>
      </c>
      <c r="N251" s="2" t="s">
        <v>735</v>
      </c>
      <c r="O251" s="2" t="s">
        <v>81</v>
      </c>
      <c r="P251" s="2" t="s">
        <v>82</v>
      </c>
      <c r="Q251" s="2" t="s">
        <v>83</v>
      </c>
      <c r="R251" s="2" t="s">
        <v>278</v>
      </c>
      <c r="S251" s="2" t="s">
        <v>753</v>
      </c>
      <c r="T251" s="2" t="s">
        <v>119</v>
      </c>
      <c r="U251" s="2" t="str">
        <f t="shared" si="33"/>
        <v>DB information</v>
      </c>
      <c r="V251" s="2" t="s">
        <v>737</v>
      </c>
      <c r="W251" s="2" t="s">
        <v>738</v>
      </c>
      <c r="X251" s="2" t="s">
        <v>739</v>
      </c>
      <c r="Y251" s="2" t="s">
        <v>740</v>
      </c>
      <c r="Z251" s="2" t="s">
        <v>741</v>
      </c>
      <c r="AA251" s="2"/>
      <c r="AB251" s="2" t="s">
        <v>742</v>
      </c>
      <c r="AC251" s="2"/>
      <c r="AD251" s="2" t="s">
        <v>743</v>
      </c>
      <c r="AE251" s="2"/>
      <c r="AF251" s="2" t="s">
        <v>744</v>
      </c>
      <c r="AG251" s="2"/>
      <c r="AH251" s="2" t="s">
        <v>745</v>
      </c>
      <c r="AI251" s="2" t="s">
        <v>746</v>
      </c>
      <c r="AJ251" s="2" t="s">
        <v>747</v>
      </c>
      <c r="AK251" s="2" t="s">
        <v>748</v>
      </c>
      <c r="AL251" s="2" t="s">
        <v>749</v>
      </c>
      <c r="AM251" s="2"/>
      <c r="AN251" s="2"/>
      <c r="AO251" s="2" t="s">
        <v>750</v>
      </c>
      <c r="AP251" s="2"/>
      <c r="AQ251" s="2"/>
      <c r="AR251" s="2"/>
      <c r="AS251" s="2"/>
      <c r="AT251" s="2" t="s">
        <v>751</v>
      </c>
      <c r="AU251" s="2"/>
      <c r="AV251" s="2"/>
      <c r="AW251" s="2"/>
      <c r="AX251" s="2"/>
      <c r="AY251" s="2"/>
      <c r="AZ251" s="2"/>
      <c r="BA251" s="2"/>
      <c r="BB251" s="2"/>
      <c r="BC251" s="2"/>
      <c r="BD251" s="2"/>
      <c r="BE251" s="2" t="s">
        <v>752</v>
      </c>
      <c r="BF251" s="2"/>
      <c r="BG251" s="2"/>
      <c r="BH251" s="2" t="s">
        <v>1982</v>
      </c>
      <c r="BI251" s="2" t="s">
        <v>736</v>
      </c>
      <c r="BJ251" s="2" t="s">
        <v>80</v>
      </c>
      <c r="BK251" s="2" t="s">
        <v>201</v>
      </c>
      <c r="BL251" s="2">
        <v>0.94</v>
      </c>
      <c r="BM251" s="2"/>
      <c r="BN251" s="2"/>
      <c r="BO251" s="2"/>
      <c r="BP251" s="2"/>
      <c r="BQ251" s="2"/>
      <c r="BR251" s="2" t="s">
        <v>176</v>
      </c>
      <c r="BS251" s="2" t="s">
        <v>80</v>
      </c>
      <c r="BT251" s="2">
        <v>0.96</v>
      </c>
      <c r="BU251" s="2"/>
      <c r="BV251" s="2"/>
      <c r="BZ251" s="10">
        <f t="shared" si="34"/>
        <v>0.76923076923076927</v>
      </c>
      <c r="CA251" s="10">
        <f t="shared" si="35"/>
        <v>0.57894736842105265</v>
      </c>
      <c r="CB251" s="9">
        <f t="shared" si="36"/>
        <v>0.5</v>
      </c>
      <c r="CC251" s="9">
        <f t="shared" si="37"/>
        <v>0.5</v>
      </c>
      <c r="CD251" s="9">
        <f t="shared" si="38"/>
        <v>0.5</v>
      </c>
      <c r="CE251" s="9">
        <f t="shared" si="39"/>
        <v>0</v>
      </c>
      <c r="CF251" s="9">
        <f t="shared" si="40"/>
        <v>0.5</v>
      </c>
      <c r="CG251" s="9">
        <f t="shared" si="41"/>
        <v>0.5</v>
      </c>
      <c r="CH251" s="9">
        <f t="shared" si="42"/>
        <v>2</v>
      </c>
      <c r="CI251" s="9">
        <f t="shared" si="43"/>
        <v>1</v>
      </c>
    </row>
    <row r="252" spans="1:87" ht="27.6" x14ac:dyDescent="0.3">
      <c r="A252" s="9">
        <v>251</v>
      </c>
      <c r="B252" s="2" t="s">
        <v>732</v>
      </c>
      <c r="C252" s="2" t="s">
        <v>733</v>
      </c>
      <c r="D252" s="2">
        <v>2016</v>
      </c>
      <c r="E252" s="2" t="s">
        <v>273</v>
      </c>
      <c r="F252" s="2" t="s">
        <v>87</v>
      </c>
      <c r="G252" s="2" t="s">
        <v>72</v>
      </c>
      <c r="H252" s="2" t="s">
        <v>663</v>
      </c>
      <c r="I252" s="2" t="s">
        <v>664</v>
      </c>
      <c r="J252" s="2" t="s">
        <v>75</v>
      </c>
      <c r="K252" s="2">
        <v>6</v>
      </c>
      <c r="L252" s="2" t="s">
        <v>274</v>
      </c>
      <c r="M252" s="2" t="s">
        <v>754</v>
      </c>
      <c r="N252" s="2" t="s">
        <v>755</v>
      </c>
      <c r="O252" s="2" t="s">
        <v>81</v>
      </c>
      <c r="P252" s="2" t="s">
        <v>82</v>
      </c>
      <c r="Q252" s="2" t="s">
        <v>83</v>
      </c>
      <c r="R252" s="2" t="s">
        <v>278</v>
      </c>
      <c r="S252" s="2" t="s">
        <v>772</v>
      </c>
      <c r="T252" s="2" t="s">
        <v>119</v>
      </c>
      <c r="U252" s="2" t="str">
        <f t="shared" si="33"/>
        <v>DB information</v>
      </c>
      <c r="V252" s="2" t="s">
        <v>757</v>
      </c>
      <c r="W252" s="2" t="s">
        <v>758</v>
      </c>
      <c r="X252" s="2" t="s">
        <v>759</v>
      </c>
      <c r="Y252" s="2" t="s">
        <v>760</v>
      </c>
      <c r="Z252" s="2" t="s">
        <v>761</v>
      </c>
      <c r="AA252" s="2"/>
      <c r="AB252" s="2" t="s">
        <v>762</v>
      </c>
      <c r="AC252" s="2"/>
      <c r="AD252" s="2" t="s">
        <v>763</v>
      </c>
      <c r="AE252" s="2"/>
      <c r="AF252" s="2" t="s">
        <v>764</v>
      </c>
      <c r="AG252" s="2"/>
      <c r="AH252" s="2" t="s">
        <v>765</v>
      </c>
      <c r="AI252" s="2" t="s">
        <v>766</v>
      </c>
      <c r="AJ252" s="2" t="s">
        <v>767</v>
      </c>
      <c r="AK252" s="2" t="s">
        <v>768</v>
      </c>
      <c r="AL252" s="2" t="s">
        <v>769</v>
      </c>
      <c r="AM252" s="2"/>
      <c r="AN252" s="2"/>
      <c r="AO252" s="2" t="s">
        <v>770</v>
      </c>
      <c r="AP252" s="2"/>
      <c r="AQ252" s="2"/>
      <c r="AR252" s="2"/>
      <c r="AS252" s="2"/>
      <c r="AT252" s="2" t="s">
        <v>771</v>
      </c>
      <c r="AU252" s="2"/>
      <c r="AV252" s="2"/>
      <c r="AW252" s="2"/>
      <c r="AX252" s="2"/>
      <c r="AY252" s="2"/>
      <c r="AZ252" s="2"/>
      <c r="BA252" s="2"/>
      <c r="BB252" s="2"/>
      <c r="BC252" s="2"/>
      <c r="BD252" s="2"/>
      <c r="BE252" s="2" t="s">
        <v>752</v>
      </c>
      <c r="BF252" s="2"/>
      <c r="BG252" s="2"/>
      <c r="BH252" s="2" t="s">
        <v>1982</v>
      </c>
      <c r="BI252" s="2" t="s">
        <v>756</v>
      </c>
      <c r="BJ252" s="2" t="s">
        <v>80</v>
      </c>
      <c r="BK252" s="2" t="s">
        <v>201</v>
      </c>
      <c r="BL252" s="2">
        <v>0.95</v>
      </c>
      <c r="BM252" s="2"/>
      <c r="BN252" s="2"/>
      <c r="BO252" s="2"/>
      <c r="BP252" s="2"/>
      <c r="BQ252" s="2"/>
      <c r="BR252" s="2" t="s">
        <v>176</v>
      </c>
      <c r="BS252" s="2" t="s">
        <v>80</v>
      </c>
      <c r="BT252" s="2">
        <v>0.96</v>
      </c>
      <c r="BU252" s="2"/>
      <c r="BV252" s="2"/>
      <c r="BZ252" s="10">
        <f t="shared" si="34"/>
        <v>0.76923076923076927</v>
      </c>
      <c r="CA252" s="10">
        <f t="shared" si="35"/>
        <v>0.57894736842105265</v>
      </c>
      <c r="CB252" s="9">
        <f t="shared" si="36"/>
        <v>0.5</v>
      </c>
      <c r="CC252" s="9">
        <f t="shared" si="37"/>
        <v>0.5</v>
      </c>
      <c r="CD252" s="9">
        <f t="shared" si="38"/>
        <v>0.5</v>
      </c>
      <c r="CE252" s="9">
        <f t="shared" si="39"/>
        <v>0</v>
      </c>
      <c r="CF252" s="9">
        <f t="shared" si="40"/>
        <v>0.5</v>
      </c>
      <c r="CG252" s="9">
        <f t="shared" si="41"/>
        <v>0.5</v>
      </c>
      <c r="CH252" s="9">
        <f t="shared" si="42"/>
        <v>2</v>
      </c>
      <c r="CI252" s="9">
        <f t="shared" si="43"/>
        <v>1</v>
      </c>
    </row>
    <row r="253" spans="1:87" ht="27.6" x14ac:dyDescent="0.3">
      <c r="A253" s="9">
        <v>252</v>
      </c>
      <c r="B253" s="2" t="s">
        <v>732</v>
      </c>
      <c r="C253" s="2" t="s">
        <v>733</v>
      </c>
      <c r="D253" s="2">
        <v>2016</v>
      </c>
      <c r="E253" s="2" t="s">
        <v>273</v>
      </c>
      <c r="F253" s="2" t="s">
        <v>87</v>
      </c>
      <c r="G253" s="2" t="s">
        <v>72</v>
      </c>
      <c r="H253" s="2" t="s">
        <v>663</v>
      </c>
      <c r="I253" s="2" t="s">
        <v>664</v>
      </c>
      <c r="J253" s="2" t="s">
        <v>75</v>
      </c>
      <c r="K253" s="2">
        <v>6</v>
      </c>
      <c r="L253" s="2" t="s">
        <v>274</v>
      </c>
      <c r="M253" s="2" t="s">
        <v>773</v>
      </c>
      <c r="N253" s="2" t="s">
        <v>478</v>
      </c>
      <c r="O253" s="2" t="s">
        <v>81</v>
      </c>
      <c r="P253" s="2" t="s">
        <v>82</v>
      </c>
      <c r="Q253" s="2" t="s">
        <v>83</v>
      </c>
      <c r="R253" s="2" t="s">
        <v>278</v>
      </c>
      <c r="S253" s="2" t="s">
        <v>791</v>
      </c>
      <c r="T253" s="2" t="s">
        <v>119</v>
      </c>
      <c r="U253" s="2" t="str">
        <f t="shared" si="33"/>
        <v>DB information</v>
      </c>
      <c r="V253" s="2" t="s">
        <v>775</v>
      </c>
      <c r="W253" s="2" t="s">
        <v>776</v>
      </c>
      <c r="X253" s="2" t="s">
        <v>777</v>
      </c>
      <c r="Y253" s="2" t="s">
        <v>778</v>
      </c>
      <c r="Z253" s="2" t="s">
        <v>779</v>
      </c>
      <c r="AA253" s="2"/>
      <c r="AB253" s="2" t="s">
        <v>780</v>
      </c>
      <c r="AC253" s="2"/>
      <c r="AD253" s="2" t="s">
        <v>781</v>
      </c>
      <c r="AE253" s="2"/>
      <c r="AF253" s="2" t="s">
        <v>782</v>
      </c>
      <c r="AG253" s="2"/>
      <c r="AH253" s="2" t="s">
        <v>783</v>
      </c>
      <c r="AI253" s="2" t="s">
        <v>784</v>
      </c>
      <c r="AJ253" s="2" t="s">
        <v>785</v>
      </c>
      <c r="AK253" s="2" t="s">
        <v>786</v>
      </c>
      <c r="AL253" s="2" t="s">
        <v>787</v>
      </c>
      <c r="AM253" s="2"/>
      <c r="AN253" s="2"/>
      <c r="AO253" s="2" t="s">
        <v>788</v>
      </c>
      <c r="AP253" s="2"/>
      <c r="AQ253" s="2"/>
      <c r="AR253" s="2"/>
      <c r="AS253" s="2"/>
      <c r="AT253" s="2" t="s">
        <v>789</v>
      </c>
      <c r="AU253" s="2"/>
      <c r="AV253" s="2"/>
      <c r="AW253" s="2"/>
      <c r="AX253" s="2"/>
      <c r="AY253" s="2"/>
      <c r="AZ253" s="2"/>
      <c r="BA253" s="2"/>
      <c r="BB253" s="2"/>
      <c r="BC253" s="2"/>
      <c r="BD253" s="2"/>
      <c r="BE253" s="2" t="s">
        <v>790</v>
      </c>
      <c r="BF253" s="2"/>
      <c r="BG253" s="2"/>
      <c r="BH253" s="2" t="s">
        <v>1982</v>
      </c>
      <c r="BI253" s="2" t="s">
        <v>774</v>
      </c>
      <c r="BJ253" s="2" t="s">
        <v>80</v>
      </c>
      <c r="BK253" s="2" t="s">
        <v>201</v>
      </c>
      <c r="BL253" s="2">
        <v>0.99</v>
      </c>
      <c r="BM253" s="2"/>
      <c r="BN253" s="2"/>
      <c r="BO253" s="2"/>
      <c r="BP253" s="2"/>
      <c r="BQ253" s="2"/>
      <c r="BR253" s="2" t="s">
        <v>176</v>
      </c>
      <c r="BS253" s="2" t="s">
        <v>80</v>
      </c>
      <c r="BT253" s="2">
        <v>0.99</v>
      </c>
      <c r="BU253" s="2"/>
      <c r="BV253" s="2"/>
      <c r="BZ253" s="10">
        <f t="shared" si="34"/>
        <v>0.76923076923076927</v>
      </c>
      <c r="CA253" s="10">
        <f t="shared" si="35"/>
        <v>0.57894736842105265</v>
      </c>
      <c r="CB253" s="9">
        <f t="shared" si="36"/>
        <v>0.5</v>
      </c>
      <c r="CC253" s="9">
        <f t="shared" si="37"/>
        <v>0.5</v>
      </c>
      <c r="CD253" s="9">
        <f t="shared" si="38"/>
        <v>0.5</v>
      </c>
      <c r="CE253" s="9">
        <f t="shared" si="39"/>
        <v>0</v>
      </c>
      <c r="CF253" s="9">
        <f t="shared" si="40"/>
        <v>0.5</v>
      </c>
      <c r="CG253" s="9">
        <f t="shared" si="41"/>
        <v>0.5</v>
      </c>
      <c r="CH253" s="9">
        <f t="shared" si="42"/>
        <v>2</v>
      </c>
      <c r="CI253" s="9">
        <f t="shared" si="43"/>
        <v>1</v>
      </c>
    </row>
    <row r="254" spans="1:87" ht="27.6" x14ac:dyDescent="0.3">
      <c r="A254" s="9">
        <v>253</v>
      </c>
      <c r="B254" s="2" t="s">
        <v>732</v>
      </c>
      <c r="C254" s="2" t="s">
        <v>733</v>
      </c>
      <c r="D254" s="2">
        <v>2016</v>
      </c>
      <c r="E254" s="2" t="s">
        <v>273</v>
      </c>
      <c r="F254" s="2" t="s">
        <v>87</v>
      </c>
      <c r="G254" s="2" t="s">
        <v>72</v>
      </c>
      <c r="H254" s="2" t="s">
        <v>663</v>
      </c>
      <c r="I254" s="2" t="s">
        <v>664</v>
      </c>
      <c r="J254" s="2" t="s">
        <v>75</v>
      </c>
      <c r="K254" s="2">
        <v>6</v>
      </c>
      <c r="L254" s="2" t="s">
        <v>274</v>
      </c>
      <c r="M254" s="2" t="s">
        <v>773</v>
      </c>
      <c r="N254" s="2" t="s">
        <v>478</v>
      </c>
      <c r="O254" s="2" t="s">
        <v>81</v>
      </c>
      <c r="P254" s="2" t="s">
        <v>82</v>
      </c>
      <c r="Q254" s="2" t="s">
        <v>83</v>
      </c>
      <c r="R254" s="2" t="s">
        <v>278</v>
      </c>
      <c r="S254" s="2" t="s">
        <v>809</v>
      </c>
      <c r="T254" s="2" t="s">
        <v>119</v>
      </c>
      <c r="U254" s="2" t="str">
        <f t="shared" si="33"/>
        <v>DB information</v>
      </c>
      <c r="V254" s="2" t="s">
        <v>793</v>
      </c>
      <c r="W254" s="2" t="s">
        <v>794</v>
      </c>
      <c r="X254" s="2" t="s">
        <v>795</v>
      </c>
      <c r="Y254" s="2" t="s">
        <v>796</v>
      </c>
      <c r="Z254" s="2" t="s">
        <v>797</v>
      </c>
      <c r="AA254" s="2"/>
      <c r="AB254" s="2" t="s">
        <v>798</v>
      </c>
      <c r="AC254" s="2"/>
      <c r="AD254" s="2" t="s">
        <v>799</v>
      </c>
      <c r="AE254" s="2"/>
      <c r="AF254" s="2" t="s">
        <v>800</v>
      </c>
      <c r="AG254" s="2"/>
      <c r="AH254" s="2" t="s">
        <v>801</v>
      </c>
      <c r="AI254" s="2" t="s">
        <v>802</v>
      </c>
      <c r="AJ254" s="2" t="s">
        <v>803</v>
      </c>
      <c r="AK254" s="2" t="s">
        <v>804</v>
      </c>
      <c r="AL254" s="2" t="s">
        <v>805</v>
      </c>
      <c r="AM254" s="2"/>
      <c r="AN254" s="2"/>
      <c r="AO254" s="2" t="s">
        <v>806</v>
      </c>
      <c r="AP254" s="2"/>
      <c r="AQ254" s="2"/>
      <c r="AR254" s="2"/>
      <c r="AS254" s="2"/>
      <c r="AT254" s="2" t="s">
        <v>807</v>
      </c>
      <c r="AU254" s="2"/>
      <c r="AV254" s="2"/>
      <c r="AW254" s="2"/>
      <c r="AX254" s="2"/>
      <c r="AY254" s="2"/>
      <c r="AZ254" s="2"/>
      <c r="BA254" s="2"/>
      <c r="BB254" s="2"/>
      <c r="BC254" s="2"/>
      <c r="BD254" s="2"/>
      <c r="BE254" s="2" t="s">
        <v>808</v>
      </c>
      <c r="BF254" s="2"/>
      <c r="BG254" s="2"/>
      <c r="BH254" s="2" t="s">
        <v>1982</v>
      </c>
      <c r="BI254" s="2" t="s">
        <v>792</v>
      </c>
      <c r="BJ254" s="2" t="s">
        <v>80</v>
      </c>
      <c r="BK254" s="2" t="s">
        <v>201</v>
      </c>
      <c r="BL254" s="2">
        <v>0.86</v>
      </c>
      <c r="BM254" s="2"/>
      <c r="BN254" s="2"/>
      <c r="BO254" s="2"/>
      <c r="BP254" s="2"/>
      <c r="BQ254" s="2"/>
      <c r="BR254" s="2" t="s">
        <v>176</v>
      </c>
      <c r="BS254" s="2" t="s">
        <v>80</v>
      </c>
      <c r="BT254" s="2">
        <v>0.85</v>
      </c>
      <c r="BU254" s="2"/>
      <c r="BV254" s="2"/>
      <c r="BZ254" s="10">
        <f t="shared" si="34"/>
        <v>0.76923076923076927</v>
      </c>
      <c r="CA254" s="10">
        <f t="shared" si="35"/>
        <v>0.57894736842105265</v>
      </c>
      <c r="CB254" s="9">
        <f t="shared" si="36"/>
        <v>0.5</v>
      </c>
      <c r="CC254" s="9">
        <f t="shared" si="37"/>
        <v>0.5</v>
      </c>
      <c r="CD254" s="9">
        <f t="shared" si="38"/>
        <v>0.5</v>
      </c>
      <c r="CE254" s="9">
        <f t="shared" si="39"/>
        <v>0</v>
      </c>
      <c r="CF254" s="9">
        <f t="shared" si="40"/>
        <v>0.5</v>
      </c>
      <c r="CG254" s="9">
        <f t="shared" si="41"/>
        <v>0.5</v>
      </c>
      <c r="CH254" s="9">
        <f t="shared" si="42"/>
        <v>2</v>
      </c>
      <c r="CI254" s="9">
        <f t="shared" si="43"/>
        <v>1</v>
      </c>
    </row>
    <row r="255" spans="1:87" ht="41.4" x14ac:dyDescent="0.3">
      <c r="A255" s="9">
        <v>254</v>
      </c>
      <c r="B255" s="2" t="s">
        <v>732</v>
      </c>
      <c r="C255" s="2" t="s">
        <v>733</v>
      </c>
      <c r="D255" s="2">
        <v>2016</v>
      </c>
      <c r="E255" s="2" t="s">
        <v>273</v>
      </c>
      <c r="F255" s="2" t="s">
        <v>87</v>
      </c>
      <c r="G255" s="2" t="s">
        <v>72</v>
      </c>
      <c r="H255" s="2" t="s">
        <v>663</v>
      </c>
      <c r="I255" s="2" t="s">
        <v>664</v>
      </c>
      <c r="J255" s="2" t="s">
        <v>75</v>
      </c>
      <c r="K255" s="2">
        <v>6</v>
      </c>
      <c r="L255" s="2" t="s">
        <v>274</v>
      </c>
      <c r="M255" s="2" t="s">
        <v>810</v>
      </c>
      <c r="N255" s="2" t="s">
        <v>811</v>
      </c>
      <c r="O255" s="2" t="s">
        <v>81</v>
      </c>
      <c r="P255" s="2" t="s">
        <v>82</v>
      </c>
      <c r="Q255" s="2" t="s">
        <v>83</v>
      </c>
      <c r="R255" s="2" t="s">
        <v>278</v>
      </c>
      <c r="S255" s="2" t="s">
        <v>829</v>
      </c>
      <c r="T255" s="2" t="s">
        <v>119</v>
      </c>
      <c r="U255" s="2" t="str">
        <f t="shared" si="33"/>
        <v>DB information</v>
      </c>
      <c r="V255" s="2" t="s">
        <v>813</v>
      </c>
      <c r="W255" s="2" t="s">
        <v>814</v>
      </c>
      <c r="X255" s="2" t="s">
        <v>815</v>
      </c>
      <c r="Y255" s="2" t="s">
        <v>816</v>
      </c>
      <c r="Z255" s="2" t="s">
        <v>817</v>
      </c>
      <c r="AA255" s="2"/>
      <c r="AB255" s="2" t="s">
        <v>818</v>
      </c>
      <c r="AC255" s="2"/>
      <c r="AD255" s="2" t="s">
        <v>819</v>
      </c>
      <c r="AE255" s="2"/>
      <c r="AF255" s="2" t="s">
        <v>820</v>
      </c>
      <c r="AG255" s="2"/>
      <c r="AH255" s="2" t="s">
        <v>821</v>
      </c>
      <c r="AI255" s="2" t="s">
        <v>822</v>
      </c>
      <c r="AJ255" s="2" t="s">
        <v>823</v>
      </c>
      <c r="AK255" s="2" t="s">
        <v>824</v>
      </c>
      <c r="AL255" s="2" t="s">
        <v>825</v>
      </c>
      <c r="AM255" s="2"/>
      <c r="AN255" s="2"/>
      <c r="AO255" s="2" t="s">
        <v>826</v>
      </c>
      <c r="AP255" s="2"/>
      <c r="AQ255" s="2"/>
      <c r="AR255" s="2"/>
      <c r="AS255" s="2"/>
      <c r="AT255" s="2" t="s">
        <v>827</v>
      </c>
      <c r="AU255" s="2"/>
      <c r="AV255" s="2"/>
      <c r="AW255" s="2"/>
      <c r="AX255" s="2"/>
      <c r="AY255" s="2"/>
      <c r="AZ255" s="2"/>
      <c r="BA255" s="2"/>
      <c r="BB255" s="2"/>
      <c r="BC255" s="2"/>
      <c r="BD255" s="2"/>
      <c r="BE255" s="2" t="s">
        <v>828</v>
      </c>
      <c r="BF255" s="2"/>
      <c r="BG255" s="2"/>
      <c r="BH255" s="2" t="s">
        <v>1982</v>
      </c>
      <c r="BI255" s="2" t="s">
        <v>812</v>
      </c>
      <c r="BJ255" s="2" t="s">
        <v>80</v>
      </c>
      <c r="BK255" s="2" t="s">
        <v>201</v>
      </c>
      <c r="BL255" s="2">
        <v>0.98</v>
      </c>
      <c r="BM255" s="2"/>
      <c r="BN255" s="2"/>
      <c r="BO255" s="2"/>
      <c r="BP255" s="2"/>
      <c r="BQ255" s="2"/>
      <c r="BR255" s="2" t="s">
        <v>176</v>
      </c>
      <c r="BS255" s="2" t="s">
        <v>80</v>
      </c>
      <c r="BT255" s="2">
        <v>0.97</v>
      </c>
      <c r="BU255" s="2"/>
      <c r="BV255" s="2"/>
      <c r="BZ255" s="10">
        <f t="shared" si="34"/>
        <v>0.76923076923076927</v>
      </c>
      <c r="CA255" s="10">
        <f t="shared" si="35"/>
        <v>0.57894736842105265</v>
      </c>
      <c r="CB255" s="9">
        <f t="shared" si="36"/>
        <v>0.5</v>
      </c>
      <c r="CC255" s="9">
        <f t="shared" si="37"/>
        <v>0.5</v>
      </c>
      <c r="CD255" s="9">
        <f t="shared" si="38"/>
        <v>0.5</v>
      </c>
      <c r="CE255" s="9">
        <f t="shared" si="39"/>
        <v>0</v>
      </c>
      <c r="CF255" s="9">
        <f t="shared" si="40"/>
        <v>0.5</v>
      </c>
      <c r="CG255" s="9">
        <f t="shared" si="41"/>
        <v>0.5</v>
      </c>
      <c r="CH255" s="9">
        <f t="shared" si="42"/>
        <v>2</v>
      </c>
      <c r="CI255" s="9">
        <f t="shared" si="43"/>
        <v>1</v>
      </c>
    </row>
    <row r="256" spans="1:87" ht="27.6" x14ac:dyDescent="0.3">
      <c r="A256" s="9">
        <v>255</v>
      </c>
      <c r="B256" s="2" t="s">
        <v>732</v>
      </c>
      <c r="C256" s="2" t="s">
        <v>733</v>
      </c>
      <c r="D256" s="2">
        <v>2016</v>
      </c>
      <c r="E256" s="2" t="s">
        <v>273</v>
      </c>
      <c r="F256" s="2" t="s">
        <v>87</v>
      </c>
      <c r="G256" s="2" t="s">
        <v>72</v>
      </c>
      <c r="H256" s="2" t="s">
        <v>663</v>
      </c>
      <c r="I256" s="2" t="s">
        <v>664</v>
      </c>
      <c r="J256" s="2" t="s">
        <v>75</v>
      </c>
      <c r="K256" s="2">
        <v>6</v>
      </c>
      <c r="L256" s="2" t="s">
        <v>274</v>
      </c>
      <c r="M256" s="2" t="s">
        <v>773</v>
      </c>
      <c r="N256" s="2" t="s">
        <v>478</v>
      </c>
      <c r="O256" s="2" t="s">
        <v>81</v>
      </c>
      <c r="P256" s="2" t="s">
        <v>82</v>
      </c>
      <c r="Q256" s="2" t="s">
        <v>83</v>
      </c>
      <c r="R256" s="2" t="s">
        <v>278</v>
      </c>
      <c r="S256" s="2" t="s">
        <v>846</v>
      </c>
      <c r="T256" s="2" t="s">
        <v>119</v>
      </c>
      <c r="U256" s="2" t="str">
        <f t="shared" si="33"/>
        <v>DB information</v>
      </c>
      <c r="V256" s="2" t="s">
        <v>831</v>
      </c>
      <c r="W256" s="2" t="s">
        <v>832</v>
      </c>
      <c r="X256" s="2" t="s">
        <v>833</v>
      </c>
      <c r="Y256" s="2" t="s">
        <v>834</v>
      </c>
      <c r="Z256" s="2" t="s">
        <v>835</v>
      </c>
      <c r="AA256" s="2"/>
      <c r="AB256" s="2" t="s">
        <v>836</v>
      </c>
      <c r="AC256" s="2"/>
      <c r="AD256" s="2" t="s">
        <v>837</v>
      </c>
      <c r="AE256" s="2"/>
      <c r="AF256" s="2" t="s">
        <v>838</v>
      </c>
      <c r="AG256" s="2"/>
      <c r="AH256" s="2" t="s">
        <v>839</v>
      </c>
      <c r="AI256" s="2" t="s">
        <v>840</v>
      </c>
      <c r="AJ256" s="2" t="s">
        <v>841</v>
      </c>
      <c r="AK256" s="2" t="s">
        <v>842</v>
      </c>
      <c r="AL256" s="2" t="s">
        <v>843</v>
      </c>
      <c r="AM256" s="2"/>
      <c r="AN256" s="2"/>
      <c r="AO256" s="2" t="s">
        <v>750</v>
      </c>
      <c r="AP256" s="2"/>
      <c r="AQ256" s="2"/>
      <c r="AR256" s="2"/>
      <c r="AS256" s="2"/>
      <c r="AT256" s="2" t="s">
        <v>844</v>
      </c>
      <c r="AU256" s="2"/>
      <c r="AV256" s="2"/>
      <c r="AW256" s="2"/>
      <c r="AX256" s="2"/>
      <c r="AY256" s="2"/>
      <c r="AZ256" s="2"/>
      <c r="BA256" s="2"/>
      <c r="BB256" s="2"/>
      <c r="BC256" s="2"/>
      <c r="BD256" s="2"/>
      <c r="BE256" s="2" t="s">
        <v>845</v>
      </c>
      <c r="BF256" s="2"/>
      <c r="BG256" s="2"/>
      <c r="BH256" s="2" t="s">
        <v>1982</v>
      </c>
      <c r="BI256" s="2" t="s">
        <v>830</v>
      </c>
      <c r="BJ256" s="2" t="s">
        <v>80</v>
      </c>
      <c r="BK256" s="2" t="s">
        <v>201</v>
      </c>
      <c r="BL256" s="2">
        <v>0.96</v>
      </c>
      <c r="BM256" s="2"/>
      <c r="BN256" s="2"/>
      <c r="BO256" s="2"/>
      <c r="BP256" s="2"/>
      <c r="BQ256" s="2"/>
      <c r="BR256" s="2" t="s">
        <v>176</v>
      </c>
      <c r="BS256" s="2" t="s">
        <v>80</v>
      </c>
      <c r="BT256" s="2">
        <v>0.97</v>
      </c>
      <c r="BU256" s="2"/>
      <c r="BV256" s="2"/>
      <c r="BZ256" s="10">
        <f t="shared" si="34"/>
        <v>0.76923076923076927</v>
      </c>
      <c r="CA256" s="10">
        <f t="shared" si="35"/>
        <v>0.57894736842105265</v>
      </c>
      <c r="CB256" s="9">
        <f t="shared" si="36"/>
        <v>0.5</v>
      </c>
      <c r="CC256" s="9">
        <f t="shared" si="37"/>
        <v>0.5</v>
      </c>
      <c r="CD256" s="9">
        <f t="shared" si="38"/>
        <v>0.5</v>
      </c>
      <c r="CE256" s="9">
        <f t="shared" si="39"/>
        <v>0</v>
      </c>
      <c r="CF256" s="9">
        <f t="shared" si="40"/>
        <v>0.5</v>
      </c>
      <c r="CG256" s="9">
        <f t="shared" si="41"/>
        <v>0.5</v>
      </c>
      <c r="CH256" s="9">
        <f t="shared" si="42"/>
        <v>2</v>
      </c>
      <c r="CI256" s="9">
        <f t="shared" si="43"/>
        <v>1</v>
      </c>
    </row>
    <row r="257" spans="1:87" ht="55.2" x14ac:dyDescent="0.3">
      <c r="A257" s="9">
        <v>256</v>
      </c>
      <c r="B257" s="2" t="s">
        <v>732</v>
      </c>
      <c r="C257" s="2" t="s">
        <v>733</v>
      </c>
      <c r="D257" s="2">
        <v>2016</v>
      </c>
      <c r="E257" s="2" t="s">
        <v>273</v>
      </c>
      <c r="F257" s="2" t="s">
        <v>87</v>
      </c>
      <c r="G257" s="2" t="s">
        <v>72</v>
      </c>
      <c r="H257" s="2" t="s">
        <v>663</v>
      </c>
      <c r="I257" s="2" t="s">
        <v>664</v>
      </c>
      <c r="J257" s="2" t="s">
        <v>75</v>
      </c>
      <c r="K257" s="2">
        <v>6</v>
      </c>
      <c r="L257" s="2" t="s">
        <v>274</v>
      </c>
      <c r="M257" s="2" t="s">
        <v>847</v>
      </c>
      <c r="N257" s="2" t="s">
        <v>848</v>
      </c>
      <c r="O257" s="2" t="s">
        <v>81</v>
      </c>
      <c r="P257" s="2" t="s">
        <v>82</v>
      </c>
      <c r="Q257" s="2" t="s">
        <v>83</v>
      </c>
      <c r="R257" s="2" t="s">
        <v>84</v>
      </c>
      <c r="S257" s="2" t="s">
        <v>865</v>
      </c>
      <c r="T257" s="2" t="s">
        <v>119</v>
      </c>
      <c r="U257" s="2" t="str">
        <f t="shared" si="33"/>
        <v>DB information</v>
      </c>
      <c r="V257" s="2" t="s">
        <v>850</v>
      </c>
      <c r="W257" s="2" t="s">
        <v>851</v>
      </c>
      <c r="X257" s="2" t="s">
        <v>852</v>
      </c>
      <c r="Y257" s="2" t="s">
        <v>853</v>
      </c>
      <c r="Z257" s="2" t="s">
        <v>835</v>
      </c>
      <c r="AA257" s="2"/>
      <c r="AB257" s="2" t="s">
        <v>854</v>
      </c>
      <c r="AC257" s="2"/>
      <c r="AD257" s="2" t="s">
        <v>855</v>
      </c>
      <c r="AE257" s="2"/>
      <c r="AF257" s="2" t="s">
        <v>856</v>
      </c>
      <c r="AG257" s="2"/>
      <c r="AH257" s="2" t="s">
        <v>857</v>
      </c>
      <c r="AI257" s="2" t="s">
        <v>858</v>
      </c>
      <c r="AJ257" s="2" t="s">
        <v>859</v>
      </c>
      <c r="AK257" s="2" t="s">
        <v>860</v>
      </c>
      <c r="AL257" s="2" t="s">
        <v>861</v>
      </c>
      <c r="AM257" s="2"/>
      <c r="AN257" s="2"/>
      <c r="AO257" s="2" t="s">
        <v>862</v>
      </c>
      <c r="AP257" s="2"/>
      <c r="AQ257" s="2"/>
      <c r="AR257" s="2"/>
      <c r="AS257" s="2"/>
      <c r="AT257" s="2" t="s">
        <v>863</v>
      </c>
      <c r="AU257" s="2"/>
      <c r="AV257" s="2"/>
      <c r="AW257" s="2"/>
      <c r="AX257" s="2"/>
      <c r="AY257" s="2"/>
      <c r="AZ257" s="2"/>
      <c r="BA257" s="2"/>
      <c r="BB257" s="2"/>
      <c r="BC257" s="2"/>
      <c r="BD257" s="2"/>
      <c r="BE257" s="2" t="s">
        <v>864</v>
      </c>
      <c r="BF257" s="2"/>
      <c r="BG257" s="2"/>
      <c r="BH257" s="2" t="s">
        <v>1982</v>
      </c>
      <c r="BI257" s="2" t="s">
        <v>849</v>
      </c>
      <c r="BJ257" s="2" t="s">
        <v>80</v>
      </c>
      <c r="BK257" s="2" t="s">
        <v>201</v>
      </c>
      <c r="BL257" s="2">
        <v>0.96</v>
      </c>
      <c r="BM257" s="2"/>
      <c r="BN257" s="2"/>
      <c r="BO257" s="2"/>
      <c r="BP257" s="2"/>
      <c r="BQ257" s="2"/>
      <c r="BR257" s="2" t="s">
        <v>176</v>
      </c>
      <c r="BS257" s="2" t="s">
        <v>80</v>
      </c>
      <c r="BT257" s="2">
        <v>0.95</v>
      </c>
      <c r="BU257" s="2"/>
      <c r="BV257" s="2"/>
      <c r="BZ257" s="10">
        <f t="shared" si="34"/>
        <v>0.76923076923076927</v>
      </c>
      <c r="CA257" s="10">
        <f t="shared" si="35"/>
        <v>0.57894736842105265</v>
      </c>
      <c r="CB257" s="9">
        <f t="shared" si="36"/>
        <v>0.5</v>
      </c>
      <c r="CC257" s="9">
        <f t="shared" si="37"/>
        <v>0.5</v>
      </c>
      <c r="CD257" s="9">
        <f t="shared" si="38"/>
        <v>0.5</v>
      </c>
      <c r="CE257" s="9">
        <f t="shared" si="39"/>
        <v>0</v>
      </c>
      <c r="CF257" s="9">
        <f t="shared" si="40"/>
        <v>0.5</v>
      </c>
      <c r="CG257" s="9">
        <f t="shared" si="41"/>
        <v>0.5</v>
      </c>
      <c r="CH257" s="9">
        <f t="shared" si="42"/>
        <v>2</v>
      </c>
      <c r="CI257" s="9">
        <f t="shared" si="43"/>
        <v>1</v>
      </c>
    </row>
    <row r="258" spans="1:87" ht="27.6" x14ac:dyDescent="0.3">
      <c r="A258" s="9">
        <v>257</v>
      </c>
      <c r="B258" s="2" t="s">
        <v>732</v>
      </c>
      <c r="C258" s="2" t="s">
        <v>733</v>
      </c>
      <c r="D258" s="2">
        <v>2016</v>
      </c>
      <c r="E258" s="2" t="s">
        <v>273</v>
      </c>
      <c r="F258" s="2" t="s">
        <v>87</v>
      </c>
      <c r="G258" s="2" t="s">
        <v>72</v>
      </c>
      <c r="H258" s="2" t="s">
        <v>663</v>
      </c>
      <c r="I258" s="2" t="s">
        <v>664</v>
      </c>
      <c r="J258" s="2" t="s">
        <v>75</v>
      </c>
      <c r="K258" s="2">
        <v>10</v>
      </c>
      <c r="L258" s="2" t="s">
        <v>274</v>
      </c>
      <c r="M258" s="2" t="s">
        <v>866</v>
      </c>
      <c r="N258" s="2" t="s">
        <v>735</v>
      </c>
      <c r="O258" s="2" t="s">
        <v>81</v>
      </c>
      <c r="P258" s="2" t="s">
        <v>82</v>
      </c>
      <c r="Q258" s="2" t="s">
        <v>83</v>
      </c>
      <c r="R258" s="2" t="s">
        <v>278</v>
      </c>
      <c r="S258" s="2" t="s">
        <v>753</v>
      </c>
      <c r="T258" s="2" t="s">
        <v>119</v>
      </c>
      <c r="U258" s="2" t="str">
        <f t="shared" ref="U258:U321" si="44">IF(OR((COUNTBLANK(V258:BG258)+COUNTIF(V258:BG258,"NI"))=38,COUNTBLANK(V258:BG258)=38),"DB no information","DB information")</f>
        <v>DB information</v>
      </c>
      <c r="V258" s="2" t="s">
        <v>737</v>
      </c>
      <c r="W258" s="2" t="s">
        <v>738</v>
      </c>
      <c r="X258" s="2" t="s">
        <v>739</v>
      </c>
      <c r="Y258" s="2" t="s">
        <v>740</v>
      </c>
      <c r="Z258" s="2" t="s">
        <v>741</v>
      </c>
      <c r="AA258" s="2"/>
      <c r="AB258" s="2" t="s">
        <v>742</v>
      </c>
      <c r="AC258" s="2"/>
      <c r="AD258" s="2" t="s">
        <v>743</v>
      </c>
      <c r="AE258" s="2"/>
      <c r="AF258" s="2" t="s">
        <v>744</v>
      </c>
      <c r="AG258" s="2"/>
      <c r="AH258" s="2" t="s">
        <v>745</v>
      </c>
      <c r="AI258" s="2" t="s">
        <v>746</v>
      </c>
      <c r="AJ258" s="2" t="s">
        <v>747</v>
      </c>
      <c r="AK258" s="2" t="s">
        <v>748</v>
      </c>
      <c r="AL258" s="2" t="s">
        <v>749</v>
      </c>
      <c r="AM258" s="2"/>
      <c r="AN258" s="2"/>
      <c r="AO258" s="2" t="s">
        <v>750</v>
      </c>
      <c r="AP258" s="2"/>
      <c r="AQ258" s="2"/>
      <c r="AR258" s="2"/>
      <c r="AS258" s="2"/>
      <c r="AT258" s="2" t="s">
        <v>751</v>
      </c>
      <c r="AU258" s="2"/>
      <c r="AV258" s="2"/>
      <c r="AW258" s="2"/>
      <c r="AX258" s="2"/>
      <c r="AY258" s="2"/>
      <c r="AZ258" s="2"/>
      <c r="BA258" s="2"/>
      <c r="BB258" s="2"/>
      <c r="BC258" s="2"/>
      <c r="BD258" s="2"/>
      <c r="BE258" s="2" t="s">
        <v>752</v>
      </c>
      <c r="BF258" s="2"/>
      <c r="BG258" s="2"/>
      <c r="BH258" s="2" t="s">
        <v>1982</v>
      </c>
      <c r="BI258" s="2" t="s">
        <v>867</v>
      </c>
      <c r="BJ258" s="2" t="s">
        <v>80</v>
      </c>
      <c r="BK258" s="2" t="s">
        <v>201</v>
      </c>
      <c r="BL258" s="2">
        <v>0.79</v>
      </c>
      <c r="BM258" s="2"/>
      <c r="BN258" s="2"/>
      <c r="BO258" s="2"/>
      <c r="BP258" s="2"/>
      <c r="BQ258" s="2"/>
      <c r="BR258" s="2" t="s">
        <v>176</v>
      </c>
      <c r="BS258" s="2" t="s">
        <v>80</v>
      </c>
      <c r="BT258" s="2">
        <v>0.77</v>
      </c>
      <c r="BU258" s="2"/>
      <c r="BV258" s="2"/>
      <c r="BZ258" s="10">
        <f t="shared" si="34"/>
        <v>0.76923076923076927</v>
      </c>
      <c r="CA258" s="10">
        <f t="shared" si="35"/>
        <v>0.57894736842105265</v>
      </c>
      <c r="CB258" s="9">
        <f t="shared" ref="CB258:CB321" si="45">IF(AND(E258="Peer-reviewed articles",F258="yes"),3,IF(AND(F258="no",OR(E258="Peer-reviewed artiles",E258="Thesis",E258="Dissertation")),0.5,0))</f>
        <v>0.5</v>
      </c>
      <c r="CC258" s="9">
        <f t="shared" ref="CC258:CC321" si="46">IF(AND(BL258&lt;&gt;"",BM258&lt;&gt;""),1,IF(AND(BO258&lt;&gt;"",BP258&lt;&gt;""),1,IF(OR(BL258&lt;&gt;"",BM258&lt;&gt;""),0.5,IF(OR(BO258&lt;&gt;"",BP258&lt;&gt;""),0.5,0))))</f>
        <v>0.5</v>
      </c>
      <c r="CD258" s="9">
        <f t="shared" ref="CD258:CD321" si="47">IF(AND(BT258&lt;&gt;"",BU258&lt;&gt;""),1,IF(AND(BW258&lt;&gt;"",BX258&lt;&gt;""),1,IF(OR(BT258&lt;&gt;"",BU258&lt;&gt;""),0.5,IF(OR(BW258&lt;&gt;"",BX258&lt;&gt;""),0.5,0))))</f>
        <v>0.5</v>
      </c>
      <c r="CE258" s="9">
        <f t="shared" ref="CE258:CE321" si="48">IF(OR(BJ258="NI",BJ258=""),0,0.5)</f>
        <v>0</v>
      </c>
      <c r="CF258" s="9">
        <f t="shared" ref="CF258:CF321" si="49">IF(BS258="",0,0.5)</f>
        <v>0.5</v>
      </c>
      <c r="CG258" s="9">
        <f t="shared" ref="CG258:CG321" si="50">IF(U258="DB no information",0,0.5)</f>
        <v>0.5</v>
      </c>
      <c r="CH258" s="9">
        <f t="shared" ref="CH258:CH321" si="51">IF(BI258="",0,2)</f>
        <v>2</v>
      </c>
      <c r="CI258" s="9">
        <f t="shared" si="43"/>
        <v>1</v>
      </c>
    </row>
    <row r="259" spans="1:87" ht="27.6" x14ac:dyDescent="0.3">
      <c r="A259" s="9">
        <v>258</v>
      </c>
      <c r="B259" s="2" t="s">
        <v>732</v>
      </c>
      <c r="C259" s="2" t="s">
        <v>733</v>
      </c>
      <c r="D259" s="2">
        <v>2016</v>
      </c>
      <c r="E259" s="2" t="s">
        <v>273</v>
      </c>
      <c r="F259" s="2" t="s">
        <v>87</v>
      </c>
      <c r="G259" s="2" t="s">
        <v>72</v>
      </c>
      <c r="H259" s="2" t="s">
        <v>663</v>
      </c>
      <c r="I259" s="2" t="s">
        <v>664</v>
      </c>
      <c r="J259" s="2" t="s">
        <v>75</v>
      </c>
      <c r="K259" s="2">
        <v>10</v>
      </c>
      <c r="L259" s="2" t="s">
        <v>274</v>
      </c>
      <c r="M259" s="2" t="s">
        <v>572</v>
      </c>
      <c r="N259" s="2" t="s">
        <v>573</v>
      </c>
      <c r="O259" s="2" t="s">
        <v>81</v>
      </c>
      <c r="P259" s="2" t="s">
        <v>82</v>
      </c>
      <c r="Q259" s="2" t="s">
        <v>83</v>
      </c>
      <c r="R259" s="2" t="s">
        <v>278</v>
      </c>
      <c r="S259" s="2" t="s">
        <v>772</v>
      </c>
      <c r="T259" s="2" t="s">
        <v>119</v>
      </c>
      <c r="U259" s="2" t="str">
        <f t="shared" si="44"/>
        <v>DB information</v>
      </c>
      <c r="V259" s="2" t="s">
        <v>757</v>
      </c>
      <c r="W259" s="2" t="s">
        <v>758</v>
      </c>
      <c r="X259" s="2" t="s">
        <v>759</v>
      </c>
      <c r="Y259" s="2" t="s">
        <v>760</v>
      </c>
      <c r="Z259" s="2" t="s">
        <v>761</v>
      </c>
      <c r="AA259" s="2"/>
      <c r="AB259" s="2" t="s">
        <v>762</v>
      </c>
      <c r="AC259" s="2"/>
      <c r="AD259" s="2" t="s">
        <v>763</v>
      </c>
      <c r="AE259" s="2"/>
      <c r="AF259" s="2" t="s">
        <v>764</v>
      </c>
      <c r="AG259" s="2"/>
      <c r="AH259" s="2" t="s">
        <v>765</v>
      </c>
      <c r="AI259" s="2" t="s">
        <v>766</v>
      </c>
      <c r="AJ259" s="2" t="s">
        <v>767</v>
      </c>
      <c r="AK259" s="2" t="s">
        <v>768</v>
      </c>
      <c r="AL259" s="2" t="s">
        <v>769</v>
      </c>
      <c r="AM259" s="2"/>
      <c r="AN259" s="2"/>
      <c r="AO259" s="2" t="s">
        <v>770</v>
      </c>
      <c r="AP259" s="2"/>
      <c r="AQ259" s="2"/>
      <c r="AR259" s="2"/>
      <c r="AS259" s="2"/>
      <c r="AT259" s="2" t="s">
        <v>771</v>
      </c>
      <c r="AU259" s="2"/>
      <c r="AV259" s="2"/>
      <c r="AW259" s="2"/>
      <c r="AX259" s="2"/>
      <c r="AY259" s="2"/>
      <c r="AZ259" s="2"/>
      <c r="BA259" s="2"/>
      <c r="BB259" s="2"/>
      <c r="BC259" s="2"/>
      <c r="BD259" s="2"/>
      <c r="BE259" s="2" t="s">
        <v>869</v>
      </c>
      <c r="BF259" s="2"/>
      <c r="BG259" s="2"/>
      <c r="BH259" s="2" t="s">
        <v>1982</v>
      </c>
      <c r="BI259" s="2" t="s">
        <v>868</v>
      </c>
      <c r="BJ259" s="2" t="s">
        <v>80</v>
      </c>
      <c r="BK259" s="2" t="s">
        <v>201</v>
      </c>
      <c r="BL259" s="2">
        <v>0.88</v>
      </c>
      <c r="BM259" s="2"/>
      <c r="BN259" s="2"/>
      <c r="BO259" s="2"/>
      <c r="BP259" s="2"/>
      <c r="BQ259" s="2"/>
      <c r="BR259" s="2" t="s">
        <v>176</v>
      </c>
      <c r="BS259" s="2" t="s">
        <v>80</v>
      </c>
      <c r="BT259" s="2">
        <v>0.87</v>
      </c>
      <c r="BU259" s="2"/>
      <c r="BV259" s="2"/>
      <c r="BZ259" s="10">
        <f t="shared" ref="BZ259:BZ322" si="52">(IF(AND(BL259&lt;&gt;"",BM259&lt;&gt;""),1,IF(AND(BO259&lt;&gt;"",BP259&lt;&gt;""),1,IF(OR(BL259&lt;&gt;"",BM259&lt;&gt;""),0.5,IF(OR(BO259&lt;&gt;"",BP259&lt;&gt;""),0.5,0))))+IF(AND(BT259&lt;&gt;"",BU259&lt;&gt;""),1,IF(AND(BW259&lt;&gt;"",BX259&lt;&gt;""),1,IF(OR(BT259&lt;&gt;"",BU259&lt;&gt;""),0.5,IF(OR(BW259&lt;&gt;"",BX259&lt;&gt;""),0.5,0))))+IF(BS259="",0,0.5)+IF(OR(BJ259="NI",BJ259=""),0,0.5)+IF(U259="DB no information",0,0.5)+IF(BI259="",0,2)+CI259)/6.5</f>
        <v>0.76923076923076927</v>
      </c>
      <c r="CA259" s="10">
        <f t="shared" ref="CA259:CA322" si="53">(IF(AND(E259="Peer-reviewed articles",F259="yes"),3,IF(AND(F259="no",OR(E259="Peer-reviewed artiles",E259="Thesis",E259="Dissertation")),0.5,0))+IF(AND(BL259&lt;&gt;"",BM259&lt;&gt;""),1,IF(AND(BO259&lt;&gt;"",BP259&lt;&gt;""),1,IF(OR(BL259&lt;&gt;"",BM259&lt;&gt;""),0.5,IF(OR(BO259&lt;&gt;"",BP259&lt;&gt;""),0.5,0))))+IF(AND(BT259&lt;&gt;"",BU259&lt;&gt;""),1,IF(AND(BW259&lt;&gt;"",BX259&lt;&gt;""),1,IF(OR(BT259&lt;&gt;"",BU259&lt;&gt;""),0.5,IF(OR(BW259&lt;&gt;"",BX259&lt;&gt;""),0.5,0))))+IF(BS259="",0,0.5)+IF(OR(BJ259="NI",BJ259=""),0,0.5)+IF(U259="DB no information",0,0.5)+IF(BI259="",0,2)+CI259)/9.5</f>
        <v>0.57894736842105265</v>
      </c>
      <c r="CB259" s="9">
        <f t="shared" si="45"/>
        <v>0.5</v>
      </c>
      <c r="CC259" s="9">
        <f t="shared" si="46"/>
        <v>0.5</v>
      </c>
      <c r="CD259" s="9">
        <f t="shared" si="47"/>
        <v>0.5</v>
      </c>
      <c r="CE259" s="9">
        <f t="shared" si="48"/>
        <v>0</v>
      </c>
      <c r="CF259" s="9">
        <f t="shared" si="49"/>
        <v>0.5</v>
      </c>
      <c r="CG259" s="9">
        <f t="shared" si="50"/>
        <v>0.5</v>
      </c>
      <c r="CH259" s="9">
        <f t="shared" si="51"/>
        <v>2</v>
      </c>
      <c r="CI259" s="9">
        <f t="shared" ref="CI259:CI322" si="54">IF((J259="PWP"),1,IF(AND(J259="FC",BK259="disturbed"),0,IF(AND(J259="FC",BK259="NI"),0,IF(AND(J259&lt;&gt;"FC",J259&lt;&gt;"PWP",BK259="disturbed"),0,IF(AND(J259&lt;&gt;"FC",J259&lt;&gt;"PWP",BK259=""),0,IF(AND(J259&lt;&gt;"FC",J259&lt;&gt;"PWP",BK259="NI"),0,1))))))</f>
        <v>1</v>
      </c>
    </row>
    <row r="260" spans="1:87" ht="27.6" x14ac:dyDescent="0.3">
      <c r="A260" s="9">
        <v>259</v>
      </c>
      <c r="B260" s="2" t="s">
        <v>732</v>
      </c>
      <c r="C260" s="2" t="s">
        <v>733</v>
      </c>
      <c r="D260" s="2">
        <v>2016</v>
      </c>
      <c r="E260" s="2" t="s">
        <v>273</v>
      </c>
      <c r="F260" s="2" t="s">
        <v>87</v>
      </c>
      <c r="G260" s="2" t="s">
        <v>72</v>
      </c>
      <c r="H260" s="2" t="s">
        <v>663</v>
      </c>
      <c r="I260" s="2" t="s">
        <v>664</v>
      </c>
      <c r="J260" s="2" t="s">
        <v>75</v>
      </c>
      <c r="K260" s="2">
        <v>10</v>
      </c>
      <c r="L260" s="2" t="s">
        <v>274</v>
      </c>
      <c r="M260" s="2" t="s">
        <v>773</v>
      </c>
      <c r="N260" s="2" t="s">
        <v>478</v>
      </c>
      <c r="O260" s="2" t="s">
        <v>81</v>
      </c>
      <c r="P260" s="2" t="s">
        <v>82</v>
      </c>
      <c r="Q260" s="2" t="s">
        <v>83</v>
      </c>
      <c r="R260" s="2" t="s">
        <v>278</v>
      </c>
      <c r="S260" s="2" t="s">
        <v>791</v>
      </c>
      <c r="T260" s="2" t="s">
        <v>119</v>
      </c>
      <c r="U260" s="2" t="str">
        <f t="shared" si="44"/>
        <v>DB information</v>
      </c>
      <c r="V260" s="2" t="s">
        <v>775</v>
      </c>
      <c r="W260" s="2" t="s">
        <v>776</v>
      </c>
      <c r="X260" s="2" t="s">
        <v>777</v>
      </c>
      <c r="Y260" s="2" t="s">
        <v>778</v>
      </c>
      <c r="Z260" s="2" t="s">
        <v>779</v>
      </c>
      <c r="AA260" s="2"/>
      <c r="AB260" s="2" t="s">
        <v>780</v>
      </c>
      <c r="AC260" s="2"/>
      <c r="AD260" s="2" t="s">
        <v>781</v>
      </c>
      <c r="AE260" s="2"/>
      <c r="AF260" s="2" t="s">
        <v>782</v>
      </c>
      <c r="AG260" s="2"/>
      <c r="AH260" s="2" t="s">
        <v>783</v>
      </c>
      <c r="AI260" s="2" t="s">
        <v>784</v>
      </c>
      <c r="AJ260" s="2" t="s">
        <v>785</v>
      </c>
      <c r="AK260" s="2" t="s">
        <v>786</v>
      </c>
      <c r="AL260" s="2" t="s">
        <v>787</v>
      </c>
      <c r="AM260" s="2"/>
      <c r="AN260" s="2"/>
      <c r="AO260" s="2" t="s">
        <v>788</v>
      </c>
      <c r="AP260" s="2"/>
      <c r="AQ260" s="2"/>
      <c r="AR260" s="2"/>
      <c r="AS260" s="2"/>
      <c r="AT260" s="2" t="s">
        <v>789</v>
      </c>
      <c r="AU260" s="2"/>
      <c r="AV260" s="2"/>
      <c r="AW260" s="2"/>
      <c r="AX260" s="2"/>
      <c r="AY260" s="2"/>
      <c r="AZ260" s="2"/>
      <c r="BA260" s="2"/>
      <c r="BB260" s="2"/>
      <c r="BC260" s="2"/>
      <c r="BD260" s="2"/>
      <c r="BE260" s="2" t="s">
        <v>790</v>
      </c>
      <c r="BF260" s="2"/>
      <c r="BG260" s="2"/>
      <c r="BH260" s="2" t="s">
        <v>1982</v>
      </c>
      <c r="BI260" s="2" t="s">
        <v>870</v>
      </c>
      <c r="BJ260" s="2" t="s">
        <v>80</v>
      </c>
      <c r="BK260" s="2" t="s">
        <v>201</v>
      </c>
      <c r="BL260" s="2">
        <v>0.99</v>
      </c>
      <c r="BM260" s="2"/>
      <c r="BN260" s="2"/>
      <c r="BO260" s="2"/>
      <c r="BP260" s="2"/>
      <c r="BQ260" s="2"/>
      <c r="BR260" s="2" t="s">
        <v>176</v>
      </c>
      <c r="BS260" s="2" t="s">
        <v>80</v>
      </c>
      <c r="BT260" s="2">
        <v>0.99</v>
      </c>
      <c r="BU260" s="2"/>
      <c r="BV260" s="2"/>
      <c r="BZ260" s="10">
        <f t="shared" si="52"/>
        <v>0.76923076923076927</v>
      </c>
      <c r="CA260" s="10">
        <f t="shared" si="53"/>
        <v>0.57894736842105265</v>
      </c>
      <c r="CB260" s="9">
        <f t="shared" si="45"/>
        <v>0.5</v>
      </c>
      <c r="CC260" s="9">
        <f t="shared" si="46"/>
        <v>0.5</v>
      </c>
      <c r="CD260" s="9">
        <f t="shared" si="47"/>
        <v>0.5</v>
      </c>
      <c r="CE260" s="9">
        <f t="shared" si="48"/>
        <v>0</v>
      </c>
      <c r="CF260" s="9">
        <f t="shared" si="49"/>
        <v>0.5</v>
      </c>
      <c r="CG260" s="9">
        <f t="shared" si="50"/>
        <v>0.5</v>
      </c>
      <c r="CH260" s="9">
        <f t="shared" si="51"/>
        <v>2</v>
      </c>
      <c r="CI260" s="9">
        <f t="shared" si="54"/>
        <v>1</v>
      </c>
    </row>
    <row r="261" spans="1:87" ht="27.6" x14ac:dyDescent="0.3">
      <c r="A261" s="9">
        <v>260</v>
      </c>
      <c r="B261" s="2" t="s">
        <v>732</v>
      </c>
      <c r="C261" s="2" t="s">
        <v>733</v>
      </c>
      <c r="D261" s="2">
        <v>2016</v>
      </c>
      <c r="E261" s="2" t="s">
        <v>273</v>
      </c>
      <c r="F261" s="2" t="s">
        <v>87</v>
      </c>
      <c r="G261" s="2" t="s">
        <v>72</v>
      </c>
      <c r="H261" s="2" t="s">
        <v>663</v>
      </c>
      <c r="I261" s="2" t="s">
        <v>664</v>
      </c>
      <c r="J261" s="2" t="s">
        <v>75</v>
      </c>
      <c r="K261" s="2">
        <v>10</v>
      </c>
      <c r="L261" s="2" t="s">
        <v>274</v>
      </c>
      <c r="M261" s="2" t="s">
        <v>871</v>
      </c>
      <c r="N261" s="2" t="s">
        <v>573</v>
      </c>
      <c r="O261" s="2" t="s">
        <v>81</v>
      </c>
      <c r="P261" s="2" t="s">
        <v>82</v>
      </c>
      <c r="Q261" s="2" t="s">
        <v>83</v>
      </c>
      <c r="R261" s="2" t="s">
        <v>278</v>
      </c>
      <c r="S261" s="2" t="s">
        <v>809</v>
      </c>
      <c r="T261" s="2" t="s">
        <v>119</v>
      </c>
      <c r="U261" s="2" t="str">
        <f t="shared" si="44"/>
        <v>DB information</v>
      </c>
      <c r="V261" s="2" t="s">
        <v>793</v>
      </c>
      <c r="W261" s="2" t="s">
        <v>794</v>
      </c>
      <c r="X261" s="2" t="s">
        <v>795</v>
      </c>
      <c r="Y261" s="2" t="s">
        <v>796</v>
      </c>
      <c r="Z261" s="2" t="s">
        <v>797</v>
      </c>
      <c r="AA261" s="2"/>
      <c r="AB261" s="2" t="s">
        <v>798</v>
      </c>
      <c r="AC261" s="2"/>
      <c r="AD261" s="2" t="s">
        <v>799</v>
      </c>
      <c r="AE261" s="2"/>
      <c r="AF261" s="2" t="s">
        <v>800</v>
      </c>
      <c r="AG261" s="2"/>
      <c r="AH261" s="2" t="s">
        <v>801</v>
      </c>
      <c r="AI261" s="2" t="s">
        <v>802</v>
      </c>
      <c r="AJ261" s="2" t="s">
        <v>803</v>
      </c>
      <c r="AK261" s="2" t="s">
        <v>804</v>
      </c>
      <c r="AL261" s="2" t="s">
        <v>805</v>
      </c>
      <c r="AM261" s="2"/>
      <c r="AN261" s="2"/>
      <c r="AO261" s="2" t="s">
        <v>806</v>
      </c>
      <c r="AP261" s="2"/>
      <c r="AQ261" s="2"/>
      <c r="AR261" s="2"/>
      <c r="AS261" s="2"/>
      <c r="AT261" s="2" t="s">
        <v>807</v>
      </c>
      <c r="AU261" s="2"/>
      <c r="AV261" s="2"/>
      <c r="AW261" s="2"/>
      <c r="AX261" s="2"/>
      <c r="AY261" s="2"/>
      <c r="AZ261" s="2"/>
      <c r="BA261" s="2"/>
      <c r="BB261" s="2"/>
      <c r="BC261" s="2"/>
      <c r="BD261" s="2"/>
      <c r="BE261" s="2" t="s">
        <v>808</v>
      </c>
      <c r="BF261" s="2"/>
      <c r="BG261" s="2"/>
      <c r="BH261" s="2" t="s">
        <v>1982</v>
      </c>
      <c r="BI261" s="2" t="s">
        <v>872</v>
      </c>
      <c r="BJ261" s="2" t="s">
        <v>80</v>
      </c>
      <c r="BK261" s="2" t="s">
        <v>201</v>
      </c>
      <c r="BL261" s="2">
        <v>0.44</v>
      </c>
      <c r="BM261" s="2"/>
      <c r="BN261" s="2"/>
      <c r="BO261" s="2"/>
      <c r="BP261" s="2"/>
      <c r="BQ261" s="2"/>
      <c r="BR261" s="2" t="s">
        <v>176</v>
      </c>
      <c r="BS261" s="2" t="s">
        <v>80</v>
      </c>
      <c r="BT261" s="2">
        <v>0.4</v>
      </c>
      <c r="BU261" s="2"/>
      <c r="BV261" s="2"/>
      <c r="BZ261" s="10">
        <f t="shared" si="52"/>
        <v>0.76923076923076927</v>
      </c>
      <c r="CA261" s="10">
        <f t="shared" si="53"/>
        <v>0.57894736842105265</v>
      </c>
      <c r="CB261" s="9">
        <f t="shared" si="45"/>
        <v>0.5</v>
      </c>
      <c r="CC261" s="9">
        <f t="shared" si="46"/>
        <v>0.5</v>
      </c>
      <c r="CD261" s="9">
        <f t="shared" si="47"/>
        <v>0.5</v>
      </c>
      <c r="CE261" s="9">
        <f t="shared" si="48"/>
        <v>0</v>
      </c>
      <c r="CF261" s="9">
        <f t="shared" si="49"/>
        <v>0.5</v>
      </c>
      <c r="CG261" s="9">
        <f t="shared" si="50"/>
        <v>0.5</v>
      </c>
      <c r="CH261" s="9">
        <f t="shared" si="51"/>
        <v>2</v>
      </c>
      <c r="CI261" s="9">
        <f t="shared" si="54"/>
        <v>1</v>
      </c>
    </row>
    <row r="262" spans="1:87" ht="41.4" x14ac:dyDescent="0.3">
      <c r="A262" s="9">
        <v>261</v>
      </c>
      <c r="B262" s="2" t="s">
        <v>732</v>
      </c>
      <c r="C262" s="2" t="s">
        <v>733</v>
      </c>
      <c r="D262" s="2">
        <v>2016</v>
      </c>
      <c r="E262" s="2" t="s">
        <v>273</v>
      </c>
      <c r="F262" s="2" t="s">
        <v>87</v>
      </c>
      <c r="G262" s="2" t="s">
        <v>72</v>
      </c>
      <c r="H262" s="2" t="s">
        <v>663</v>
      </c>
      <c r="I262" s="2" t="s">
        <v>664</v>
      </c>
      <c r="J262" s="2" t="s">
        <v>75</v>
      </c>
      <c r="K262" s="2">
        <v>10</v>
      </c>
      <c r="L262" s="2" t="s">
        <v>274</v>
      </c>
      <c r="M262" s="2" t="s">
        <v>810</v>
      </c>
      <c r="N262" s="2" t="s">
        <v>811</v>
      </c>
      <c r="O262" s="2" t="s">
        <v>81</v>
      </c>
      <c r="P262" s="2" t="s">
        <v>82</v>
      </c>
      <c r="Q262" s="2" t="s">
        <v>83</v>
      </c>
      <c r="R262" s="2" t="s">
        <v>278</v>
      </c>
      <c r="S262" s="2" t="s">
        <v>829</v>
      </c>
      <c r="T262" s="2" t="s">
        <v>119</v>
      </c>
      <c r="U262" s="2" t="str">
        <f t="shared" si="44"/>
        <v>DB information</v>
      </c>
      <c r="V262" s="2" t="s">
        <v>813</v>
      </c>
      <c r="W262" s="2" t="s">
        <v>814</v>
      </c>
      <c r="X262" s="2" t="s">
        <v>815</v>
      </c>
      <c r="Y262" s="2" t="s">
        <v>816</v>
      </c>
      <c r="Z262" s="2" t="s">
        <v>817</v>
      </c>
      <c r="AA262" s="2"/>
      <c r="AB262" s="2" t="s">
        <v>818</v>
      </c>
      <c r="AC262" s="2"/>
      <c r="AD262" s="2" t="s">
        <v>819</v>
      </c>
      <c r="AE262" s="2"/>
      <c r="AF262" s="2" t="s">
        <v>820</v>
      </c>
      <c r="AG262" s="2"/>
      <c r="AH262" s="2" t="s">
        <v>821</v>
      </c>
      <c r="AI262" s="2" t="s">
        <v>822</v>
      </c>
      <c r="AJ262" s="2" t="s">
        <v>823</v>
      </c>
      <c r="AK262" s="2" t="s">
        <v>824</v>
      </c>
      <c r="AL262" s="2" t="s">
        <v>825</v>
      </c>
      <c r="AM262" s="2"/>
      <c r="AN262" s="2"/>
      <c r="AO262" s="2" t="s">
        <v>826</v>
      </c>
      <c r="AP262" s="2"/>
      <c r="AQ262" s="2"/>
      <c r="AR262" s="2"/>
      <c r="AS262" s="2"/>
      <c r="AT262" s="2" t="s">
        <v>827</v>
      </c>
      <c r="AU262" s="2"/>
      <c r="AV262" s="2"/>
      <c r="AW262" s="2"/>
      <c r="AX262" s="2"/>
      <c r="AY262" s="2"/>
      <c r="AZ262" s="2"/>
      <c r="BA262" s="2"/>
      <c r="BB262" s="2"/>
      <c r="BC262" s="2"/>
      <c r="BD262" s="2"/>
      <c r="BE262" s="2" t="s">
        <v>828</v>
      </c>
      <c r="BF262" s="2"/>
      <c r="BG262" s="2"/>
      <c r="BH262" s="2" t="s">
        <v>1982</v>
      </c>
      <c r="BI262" s="2" t="s">
        <v>873</v>
      </c>
      <c r="BJ262" s="2" t="s">
        <v>80</v>
      </c>
      <c r="BK262" s="2" t="s">
        <v>201</v>
      </c>
      <c r="BL262" s="2">
        <v>0.97</v>
      </c>
      <c r="BM262" s="2"/>
      <c r="BN262" s="2"/>
      <c r="BO262" s="2"/>
      <c r="BP262" s="2"/>
      <c r="BQ262" s="2"/>
      <c r="BR262" s="2" t="s">
        <v>176</v>
      </c>
      <c r="BS262" s="2" t="s">
        <v>80</v>
      </c>
      <c r="BT262" s="2">
        <v>0.97</v>
      </c>
      <c r="BU262" s="2"/>
      <c r="BV262" s="2"/>
      <c r="BZ262" s="10">
        <f t="shared" si="52"/>
        <v>0.76923076923076927</v>
      </c>
      <c r="CA262" s="10">
        <f t="shared" si="53"/>
        <v>0.57894736842105265</v>
      </c>
      <c r="CB262" s="9">
        <f t="shared" si="45"/>
        <v>0.5</v>
      </c>
      <c r="CC262" s="9">
        <f t="shared" si="46"/>
        <v>0.5</v>
      </c>
      <c r="CD262" s="9">
        <f t="shared" si="47"/>
        <v>0.5</v>
      </c>
      <c r="CE262" s="9">
        <f t="shared" si="48"/>
        <v>0</v>
      </c>
      <c r="CF262" s="9">
        <f t="shared" si="49"/>
        <v>0.5</v>
      </c>
      <c r="CG262" s="9">
        <f t="shared" si="50"/>
        <v>0.5</v>
      </c>
      <c r="CH262" s="9">
        <f t="shared" si="51"/>
        <v>2</v>
      </c>
      <c r="CI262" s="9">
        <f t="shared" si="54"/>
        <v>1</v>
      </c>
    </row>
    <row r="263" spans="1:87" ht="27.6" x14ac:dyDescent="0.3">
      <c r="A263" s="9">
        <v>262</v>
      </c>
      <c r="B263" s="2" t="s">
        <v>732</v>
      </c>
      <c r="C263" s="2" t="s">
        <v>733</v>
      </c>
      <c r="D263" s="2">
        <v>2016</v>
      </c>
      <c r="E263" s="2" t="s">
        <v>273</v>
      </c>
      <c r="F263" s="2" t="s">
        <v>87</v>
      </c>
      <c r="G263" s="2" t="s">
        <v>72</v>
      </c>
      <c r="H263" s="2" t="s">
        <v>663</v>
      </c>
      <c r="I263" s="2" t="s">
        <v>664</v>
      </c>
      <c r="J263" s="2" t="s">
        <v>75</v>
      </c>
      <c r="K263" s="2">
        <v>10</v>
      </c>
      <c r="L263" s="2" t="s">
        <v>274</v>
      </c>
      <c r="M263" s="2" t="s">
        <v>773</v>
      </c>
      <c r="N263" s="2" t="s">
        <v>478</v>
      </c>
      <c r="O263" s="2" t="s">
        <v>81</v>
      </c>
      <c r="P263" s="2" t="s">
        <v>82</v>
      </c>
      <c r="Q263" s="2" t="s">
        <v>83</v>
      </c>
      <c r="R263" s="2" t="s">
        <v>278</v>
      </c>
      <c r="S263" s="2" t="s">
        <v>846</v>
      </c>
      <c r="T263" s="2" t="s">
        <v>119</v>
      </c>
      <c r="U263" s="2" t="str">
        <f t="shared" si="44"/>
        <v>DB information</v>
      </c>
      <c r="V263" s="2" t="s">
        <v>831</v>
      </c>
      <c r="W263" s="2" t="s">
        <v>832</v>
      </c>
      <c r="X263" s="2" t="s">
        <v>833</v>
      </c>
      <c r="Y263" s="2" t="s">
        <v>834</v>
      </c>
      <c r="Z263" s="2" t="s">
        <v>835</v>
      </c>
      <c r="AA263" s="2"/>
      <c r="AB263" s="2" t="s">
        <v>836</v>
      </c>
      <c r="AC263" s="2"/>
      <c r="AD263" s="2" t="s">
        <v>837</v>
      </c>
      <c r="AE263" s="2"/>
      <c r="AF263" s="2" t="s">
        <v>838</v>
      </c>
      <c r="AG263" s="2"/>
      <c r="AH263" s="2" t="s">
        <v>839</v>
      </c>
      <c r="AI263" s="2" t="s">
        <v>840</v>
      </c>
      <c r="AJ263" s="2" t="s">
        <v>841</v>
      </c>
      <c r="AK263" s="2" t="s">
        <v>842</v>
      </c>
      <c r="AL263" s="2" t="s">
        <v>843</v>
      </c>
      <c r="AM263" s="2"/>
      <c r="AN263" s="2"/>
      <c r="AO263" s="2" t="s">
        <v>750</v>
      </c>
      <c r="AP263" s="2"/>
      <c r="AQ263" s="2"/>
      <c r="AR263" s="2"/>
      <c r="AS263" s="2"/>
      <c r="AT263" s="2" t="s">
        <v>844</v>
      </c>
      <c r="AU263" s="2"/>
      <c r="AV263" s="2"/>
      <c r="AW263" s="2"/>
      <c r="AX263" s="2"/>
      <c r="AY263" s="2"/>
      <c r="AZ263" s="2"/>
      <c r="BA263" s="2"/>
      <c r="BB263" s="2"/>
      <c r="BC263" s="2"/>
      <c r="BD263" s="2"/>
      <c r="BE263" s="2" t="s">
        <v>845</v>
      </c>
      <c r="BF263" s="2"/>
      <c r="BG263" s="2"/>
      <c r="BH263" s="2" t="s">
        <v>1982</v>
      </c>
      <c r="BI263" s="2" t="s">
        <v>874</v>
      </c>
      <c r="BJ263" s="2" t="s">
        <v>80</v>
      </c>
      <c r="BK263" s="2" t="s">
        <v>201</v>
      </c>
      <c r="BL263" s="2">
        <v>0.97</v>
      </c>
      <c r="BM263" s="2"/>
      <c r="BN263" s="2"/>
      <c r="BO263" s="2"/>
      <c r="BP263" s="2"/>
      <c r="BQ263" s="2"/>
      <c r="BR263" s="2" t="s">
        <v>176</v>
      </c>
      <c r="BS263" s="2" t="s">
        <v>80</v>
      </c>
      <c r="BT263" s="2">
        <v>0.97</v>
      </c>
      <c r="BU263" s="2"/>
      <c r="BV263" s="2"/>
      <c r="BZ263" s="10">
        <f t="shared" si="52"/>
        <v>0.76923076923076927</v>
      </c>
      <c r="CA263" s="10">
        <f t="shared" si="53"/>
        <v>0.57894736842105265</v>
      </c>
      <c r="CB263" s="9">
        <f t="shared" si="45"/>
        <v>0.5</v>
      </c>
      <c r="CC263" s="9">
        <f t="shared" si="46"/>
        <v>0.5</v>
      </c>
      <c r="CD263" s="9">
        <f t="shared" si="47"/>
        <v>0.5</v>
      </c>
      <c r="CE263" s="9">
        <f t="shared" si="48"/>
        <v>0</v>
      </c>
      <c r="CF263" s="9">
        <f t="shared" si="49"/>
        <v>0.5</v>
      </c>
      <c r="CG263" s="9">
        <f t="shared" si="50"/>
        <v>0.5</v>
      </c>
      <c r="CH263" s="9">
        <f t="shared" si="51"/>
        <v>2</v>
      </c>
      <c r="CI263" s="9">
        <f t="shared" si="54"/>
        <v>1</v>
      </c>
    </row>
    <row r="264" spans="1:87" ht="69" x14ac:dyDescent="0.3">
      <c r="A264" s="9">
        <v>263</v>
      </c>
      <c r="B264" s="2" t="s">
        <v>732</v>
      </c>
      <c r="C264" s="2" t="s">
        <v>733</v>
      </c>
      <c r="D264" s="2">
        <v>2016</v>
      </c>
      <c r="E264" s="2" t="s">
        <v>273</v>
      </c>
      <c r="F264" s="2" t="s">
        <v>87</v>
      </c>
      <c r="G264" s="2" t="s">
        <v>72</v>
      </c>
      <c r="H264" s="2" t="s">
        <v>663</v>
      </c>
      <c r="I264" s="2" t="s">
        <v>664</v>
      </c>
      <c r="J264" s="2" t="s">
        <v>75</v>
      </c>
      <c r="K264" s="2">
        <v>10</v>
      </c>
      <c r="L264" s="2" t="s">
        <v>274</v>
      </c>
      <c r="M264" s="2" t="s">
        <v>875</v>
      </c>
      <c r="N264" s="2" t="s">
        <v>876</v>
      </c>
      <c r="O264" s="2" t="s">
        <v>81</v>
      </c>
      <c r="P264" s="2" t="s">
        <v>82</v>
      </c>
      <c r="Q264" s="2" t="s">
        <v>83</v>
      </c>
      <c r="R264" s="2" t="s">
        <v>84</v>
      </c>
      <c r="S264" s="2" t="s">
        <v>865</v>
      </c>
      <c r="T264" s="2" t="s">
        <v>119</v>
      </c>
      <c r="U264" s="2" t="str">
        <f t="shared" si="44"/>
        <v>DB information</v>
      </c>
      <c r="V264" s="2" t="s">
        <v>850</v>
      </c>
      <c r="W264" s="2" t="s">
        <v>851</v>
      </c>
      <c r="X264" s="2" t="s">
        <v>852</v>
      </c>
      <c r="Y264" s="2" t="s">
        <v>853</v>
      </c>
      <c r="Z264" s="2" t="s">
        <v>835</v>
      </c>
      <c r="AA264" s="2"/>
      <c r="AB264" s="2" t="s">
        <v>854</v>
      </c>
      <c r="AC264" s="2"/>
      <c r="AD264" s="2" t="s">
        <v>855</v>
      </c>
      <c r="AE264" s="2"/>
      <c r="AF264" s="2" t="s">
        <v>856</v>
      </c>
      <c r="AG264" s="2"/>
      <c r="AH264" s="2" t="s">
        <v>857</v>
      </c>
      <c r="AI264" s="2" t="s">
        <v>858</v>
      </c>
      <c r="AJ264" s="2" t="s">
        <v>859</v>
      </c>
      <c r="AK264" s="2" t="s">
        <v>860</v>
      </c>
      <c r="AL264" s="2" t="s">
        <v>861</v>
      </c>
      <c r="AM264" s="2"/>
      <c r="AN264" s="2"/>
      <c r="AO264" s="2" t="s">
        <v>862</v>
      </c>
      <c r="AP264" s="2"/>
      <c r="AQ264" s="2"/>
      <c r="AR264" s="2"/>
      <c r="AS264" s="2"/>
      <c r="AT264" s="2" t="s">
        <v>863</v>
      </c>
      <c r="AU264" s="2"/>
      <c r="AV264" s="2"/>
      <c r="AW264" s="2"/>
      <c r="AX264" s="2"/>
      <c r="AY264" s="2"/>
      <c r="AZ264" s="2"/>
      <c r="BA264" s="2"/>
      <c r="BB264" s="2"/>
      <c r="BC264" s="2"/>
      <c r="BD264" s="2"/>
      <c r="BE264" s="2" t="s">
        <v>864</v>
      </c>
      <c r="BF264" s="2"/>
      <c r="BG264" s="2"/>
      <c r="BH264" s="2" t="s">
        <v>1982</v>
      </c>
      <c r="BI264" s="2" t="s">
        <v>877</v>
      </c>
      <c r="BJ264" s="2" t="s">
        <v>80</v>
      </c>
      <c r="BK264" s="2" t="s">
        <v>201</v>
      </c>
      <c r="BL264" s="2">
        <v>0.92</v>
      </c>
      <c r="BM264" s="2"/>
      <c r="BN264" s="2"/>
      <c r="BO264" s="2"/>
      <c r="BP264" s="2"/>
      <c r="BQ264" s="2"/>
      <c r="BR264" s="2" t="s">
        <v>176</v>
      </c>
      <c r="BS264" s="2" t="s">
        <v>80</v>
      </c>
      <c r="BT264" s="2">
        <v>0.92</v>
      </c>
      <c r="BU264" s="2"/>
      <c r="BV264" s="2"/>
      <c r="BZ264" s="10">
        <f t="shared" si="52"/>
        <v>0.76923076923076927</v>
      </c>
      <c r="CA264" s="10">
        <f t="shared" si="53"/>
        <v>0.57894736842105265</v>
      </c>
      <c r="CB264" s="9">
        <f t="shared" si="45"/>
        <v>0.5</v>
      </c>
      <c r="CC264" s="9">
        <f t="shared" si="46"/>
        <v>0.5</v>
      </c>
      <c r="CD264" s="9">
        <f t="shared" si="47"/>
        <v>0.5</v>
      </c>
      <c r="CE264" s="9">
        <f t="shared" si="48"/>
        <v>0</v>
      </c>
      <c r="CF264" s="9">
        <f t="shared" si="49"/>
        <v>0.5</v>
      </c>
      <c r="CG264" s="9">
        <f t="shared" si="50"/>
        <v>0.5</v>
      </c>
      <c r="CH264" s="9">
        <f t="shared" si="51"/>
        <v>2</v>
      </c>
      <c r="CI264" s="9">
        <f t="shared" si="54"/>
        <v>1</v>
      </c>
    </row>
    <row r="265" spans="1:87" ht="27.6" x14ac:dyDescent="0.3">
      <c r="A265" s="9">
        <v>264</v>
      </c>
      <c r="B265" s="2" t="s">
        <v>732</v>
      </c>
      <c r="C265" s="2" t="s">
        <v>733</v>
      </c>
      <c r="D265" s="2">
        <v>2016</v>
      </c>
      <c r="E265" s="2" t="s">
        <v>273</v>
      </c>
      <c r="F265" s="2" t="s">
        <v>87</v>
      </c>
      <c r="G265" s="2" t="s">
        <v>72</v>
      </c>
      <c r="H265" s="2" t="s">
        <v>663</v>
      </c>
      <c r="I265" s="2" t="s">
        <v>664</v>
      </c>
      <c r="J265" s="2" t="s">
        <v>75</v>
      </c>
      <c r="K265" s="2">
        <v>33</v>
      </c>
      <c r="L265" s="2" t="s">
        <v>274</v>
      </c>
      <c r="M265" s="2" t="s">
        <v>878</v>
      </c>
      <c r="N265" s="2" t="s">
        <v>274</v>
      </c>
      <c r="O265" s="2" t="s">
        <v>81</v>
      </c>
      <c r="P265" s="2" t="s">
        <v>82</v>
      </c>
      <c r="Q265" s="2" t="s">
        <v>83</v>
      </c>
      <c r="R265" s="2" t="s">
        <v>278</v>
      </c>
      <c r="S265" s="2" t="s">
        <v>753</v>
      </c>
      <c r="T265" s="2" t="s">
        <v>85</v>
      </c>
      <c r="U265" s="2" t="str">
        <f t="shared" si="44"/>
        <v>DB information</v>
      </c>
      <c r="V265" s="2" t="s">
        <v>737</v>
      </c>
      <c r="W265" s="2" t="s">
        <v>738</v>
      </c>
      <c r="X265" s="2" t="s">
        <v>739</v>
      </c>
      <c r="Y265" s="2" t="s">
        <v>740</v>
      </c>
      <c r="Z265" s="2" t="s">
        <v>741</v>
      </c>
      <c r="AA265" s="2"/>
      <c r="AB265" s="2" t="s">
        <v>742</v>
      </c>
      <c r="AC265" s="2"/>
      <c r="AD265" s="2" t="s">
        <v>743</v>
      </c>
      <c r="AE265" s="2"/>
      <c r="AF265" s="2" t="s">
        <v>744</v>
      </c>
      <c r="AG265" s="2"/>
      <c r="AH265" s="2" t="s">
        <v>745</v>
      </c>
      <c r="AI265" s="2" t="s">
        <v>746</v>
      </c>
      <c r="AJ265" s="2" t="s">
        <v>747</v>
      </c>
      <c r="AK265" s="2" t="s">
        <v>748</v>
      </c>
      <c r="AL265" s="2" t="s">
        <v>749</v>
      </c>
      <c r="AM265" s="2"/>
      <c r="AN265" s="2"/>
      <c r="AO265" s="2" t="s">
        <v>750</v>
      </c>
      <c r="AP265" s="2"/>
      <c r="AQ265" s="2"/>
      <c r="AR265" s="2"/>
      <c r="AS265" s="2"/>
      <c r="AT265" s="2" t="s">
        <v>751</v>
      </c>
      <c r="AU265" s="2"/>
      <c r="AV265" s="2"/>
      <c r="AW265" s="2"/>
      <c r="AX265" s="2"/>
      <c r="AY265" s="2"/>
      <c r="AZ265" s="2"/>
      <c r="BA265" s="2"/>
      <c r="BB265" s="2"/>
      <c r="BC265" s="2"/>
      <c r="BD265" s="2"/>
      <c r="BE265" s="2" t="s">
        <v>752</v>
      </c>
      <c r="BF265" s="2"/>
      <c r="BG265" s="2"/>
      <c r="BH265" s="2" t="s">
        <v>1982</v>
      </c>
      <c r="BI265" s="2" t="s">
        <v>879</v>
      </c>
      <c r="BJ265" s="2" t="s">
        <v>80</v>
      </c>
      <c r="BK265" s="2" t="s">
        <v>201</v>
      </c>
      <c r="BL265" s="2">
        <v>0.66</v>
      </c>
      <c r="BM265" s="2"/>
      <c r="BN265" s="2"/>
      <c r="BO265" s="2"/>
      <c r="BP265" s="2"/>
      <c r="BQ265" s="2"/>
      <c r="BR265" s="2" t="s">
        <v>176</v>
      </c>
      <c r="BS265" s="2" t="s">
        <v>80</v>
      </c>
      <c r="BT265" s="2">
        <v>0.75</v>
      </c>
      <c r="BU265" s="2"/>
      <c r="BV265" s="2"/>
      <c r="BZ265" s="10">
        <f t="shared" si="52"/>
        <v>0.76923076923076927</v>
      </c>
      <c r="CA265" s="10">
        <f t="shared" si="53"/>
        <v>0.57894736842105265</v>
      </c>
      <c r="CB265" s="9">
        <f t="shared" si="45"/>
        <v>0.5</v>
      </c>
      <c r="CC265" s="9">
        <f t="shared" si="46"/>
        <v>0.5</v>
      </c>
      <c r="CD265" s="9">
        <f t="shared" si="47"/>
        <v>0.5</v>
      </c>
      <c r="CE265" s="9">
        <f t="shared" si="48"/>
        <v>0</v>
      </c>
      <c r="CF265" s="9">
        <f t="shared" si="49"/>
        <v>0.5</v>
      </c>
      <c r="CG265" s="9">
        <f t="shared" si="50"/>
        <v>0.5</v>
      </c>
      <c r="CH265" s="9">
        <f t="shared" si="51"/>
        <v>2</v>
      </c>
      <c r="CI265" s="9">
        <f t="shared" si="54"/>
        <v>1</v>
      </c>
    </row>
    <row r="266" spans="1:87" ht="27.6" x14ac:dyDescent="0.3">
      <c r="A266" s="9">
        <v>265</v>
      </c>
      <c r="B266" s="2" t="s">
        <v>732</v>
      </c>
      <c r="C266" s="2" t="s">
        <v>733</v>
      </c>
      <c r="D266" s="2">
        <v>2016</v>
      </c>
      <c r="E266" s="2" t="s">
        <v>273</v>
      </c>
      <c r="F266" s="2" t="s">
        <v>87</v>
      </c>
      <c r="G266" s="2" t="s">
        <v>72</v>
      </c>
      <c r="H266" s="2" t="s">
        <v>663</v>
      </c>
      <c r="I266" s="2" t="s">
        <v>664</v>
      </c>
      <c r="J266" s="2" t="s">
        <v>75</v>
      </c>
      <c r="K266" s="2">
        <v>33</v>
      </c>
      <c r="L266" s="2" t="s">
        <v>274</v>
      </c>
      <c r="M266" s="2" t="s">
        <v>880</v>
      </c>
      <c r="N266" s="2" t="s">
        <v>573</v>
      </c>
      <c r="O266" s="2" t="s">
        <v>81</v>
      </c>
      <c r="P266" s="2" t="s">
        <v>82</v>
      </c>
      <c r="Q266" s="2" t="s">
        <v>83</v>
      </c>
      <c r="R266" s="2" t="s">
        <v>278</v>
      </c>
      <c r="S266" s="2" t="s">
        <v>772</v>
      </c>
      <c r="T266" s="2" t="s">
        <v>119</v>
      </c>
      <c r="U266" s="2" t="str">
        <f t="shared" si="44"/>
        <v>DB information</v>
      </c>
      <c r="V266" s="2" t="s">
        <v>757</v>
      </c>
      <c r="W266" s="2" t="s">
        <v>758</v>
      </c>
      <c r="X266" s="2" t="s">
        <v>759</v>
      </c>
      <c r="Y266" s="2" t="s">
        <v>760</v>
      </c>
      <c r="Z266" s="2" t="s">
        <v>761</v>
      </c>
      <c r="AA266" s="2"/>
      <c r="AB266" s="2" t="s">
        <v>762</v>
      </c>
      <c r="AC266" s="2"/>
      <c r="AD266" s="2" t="s">
        <v>763</v>
      </c>
      <c r="AE266" s="2"/>
      <c r="AF266" s="2" t="s">
        <v>764</v>
      </c>
      <c r="AG266" s="2"/>
      <c r="AH266" s="2" t="s">
        <v>765</v>
      </c>
      <c r="AI266" s="2" t="s">
        <v>766</v>
      </c>
      <c r="AJ266" s="2" t="s">
        <v>767</v>
      </c>
      <c r="AK266" s="2" t="s">
        <v>768</v>
      </c>
      <c r="AL266" s="2" t="s">
        <v>769</v>
      </c>
      <c r="AM266" s="2"/>
      <c r="AN266" s="2"/>
      <c r="AO266" s="2" t="s">
        <v>770</v>
      </c>
      <c r="AP266" s="2"/>
      <c r="AQ266" s="2"/>
      <c r="AR266" s="2"/>
      <c r="AS266" s="2"/>
      <c r="AT266" s="2" t="s">
        <v>771</v>
      </c>
      <c r="AU266" s="2"/>
      <c r="AV266" s="2"/>
      <c r="AW266" s="2"/>
      <c r="AX266" s="2"/>
      <c r="AY266" s="2"/>
      <c r="AZ266" s="2"/>
      <c r="BA266" s="2"/>
      <c r="BB266" s="2"/>
      <c r="BC266" s="2"/>
      <c r="BD266" s="2"/>
      <c r="BE266" s="2" t="s">
        <v>869</v>
      </c>
      <c r="BF266" s="2"/>
      <c r="BG266" s="2"/>
      <c r="BH266" s="2" t="s">
        <v>1982</v>
      </c>
      <c r="BI266" s="2" t="s">
        <v>881</v>
      </c>
      <c r="BJ266" s="2" t="s">
        <v>80</v>
      </c>
      <c r="BK266" s="2" t="s">
        <v>201</v>
      </c>
      <c r="BL266" s="2">
        <v>0.94</v>
      </c>
      <c r="BM266" s="2"/>
      <c r="BN266" s="2"/>
      <c r="BO266" s="2"/>
      <c r="BP266" s="2"/>
      <c r="BQ266" s="2"/>
      <c r="BR266" s="2" t="s">
        <v>176</v>
      </c>
      <c r="BS266" s="2" t="s">
        <v>80</v>
      </c>
      <c r="BT266" s="2">
        <v>0.95</v>
      </c>
      <c r="BU266" s="2"/>
      <c r="BV266" s="2"/>
      <c r="BZ266" s="10">
        <f t="shared" si="52"/>
        <v>0.76923076923076927</v>
      </c>
      <c r="CA266" s="10">
        <f t="shared" si="53"/>
        <v>0.57894736842105265</v>
      </c>
      <c r="CB266" s="9">
        <f t="shared" si="45"/>
        <v>0.5</v>
      </c>
      <c r="CC266" s="9">
        <f t="shared" si="46"/>
        <v>0.5</v>
      </c>
      <c r="CD266" s="9">
        <f t="shared" si="47"/>
        <v>0.5</v>
      </c>
      <c r="CE266" s="9">
        <f t="shared" si="48"/>
        <v>0</v>
      </c>
      <c r="CF266" s="9">
        <f t="shared" si="49"/>
        <v>0.5</v>
      </c>
      <c r="CG266" s="9">
        <f t="shared" si="50"/>
        <v>0.5</v>
      </c>
      <c r="CH266" s="9">
        <f t="shared" si="51"/>
        <v>2</v>
      </c>
      <c r="CI266" s="9">
        <f t="shared" si="54"/>
        <v>1</v>
      </c>
    </row>
    <row r="267" spans="1:87" ht="27.6" x14ac:dyDescent="0.3">
      <c r="A267" s="9">
        <v>266</v>
      </c>
      <c r="B267" s="2" t="s">
        <v>732</v>
      </c>
      <c r="C267" s="2" t="s">
        <v>733</v>
      </c>
      <c r="D267" s="2">
        <v>2016</v>
      </c>
      <c r="E267" s="2" t="s">
        <v>273</v>
      </c>
      <c r="F267" s="2" t="s">
        <v>87</v>
      </c>
      <c r="G267" s="2" t="s">
        <v>72</v>
      </c>
      <c r="H267" s="2" t="s">
        <v>663</v>
      </c>
      <c r="I267" s="2" t="s">
        <v>664</v>
      </c>
      <c r="J267" s="2" t="s">
        <v>75</v>
      </c>
      <c r="K267" s="2">
        <v>33</v>
      </c>
      <c r="L267" s="2" t="s">
        <v>274</v>
      </c>
      <c r="M267" s="2" t="s">
        <v>882</v>
      </c>
      <c r="N267" s="2" t="s">
        <v>883</v>
      </c>
      <c r="O267" s="2" t="s">
        <v>81</v>
      </c>
      <c r="P267" s="2" t="s">
        <v>82</v>
      </c>
      <c r="Q267" s="2" t="s">
        <v>83</v>
      </c>
      <c r="R267" s="2" t="s">
        <v>278</v>
      </c>
      <c r="S267" s="2" t="s">
        <v>791</v>
      </c>
      <c r="T267" s="2" t="s">
        <v>119</v>
      </c>
      <c r="U267" s="2" t="str">
        <f t="shared" si="44"/>
        <v>DB information</v>
      </c>
      <c r="V267" s="2" t="s">
        <v>775</v>
      </c>
      <c r="W267" s="2" t="s">
        <v>776</v>
      </c>
      <c r="X267" s="2" t="s">
        <v>777</v>
      </c>
      <c r="Y267" s="2" t="s">
        <v>778</v>
      </c>
      <c r="Z267" s="2" t="s">
        <v>779</v>
      </c>
      <c r="AA267" s="2"/>
      <c r="AB267" s="2" t="s">
        <v>780</v>
      </c>
      <c r="AC267" s="2"/>
      <c r="AD267" s="2" t="s">
        <v>781</v>
      </c>
      <c r="AE267" s="2"/>
      <c r="AF267" s="2" t="s">
        <v>782</v>
      </c>
      <c r="AG267" s="2"/>
      <c r="AH267" s="2" t="s">
        <v>783</v>
      </c>
      <c r="AI267" s="2" t="s">
        <v>784</v>
      </c>
      <c r="AJ267" s="2" t="s">
        <v>785</v>
      </c>
      <c r="AK267" s="2" t="s">
        <v>786</v>
      </c>
      <c r="AL267" s="2" t="s">
        <v>787</v>
      </c>
      <c r="AM267" s="2"/>
      <c r="AN267" s="2"/>
      <c r="AO267" s="2" t="s">
        <v>788</v>
      </c>
      <c r="AP267" s="2"/>
      <c r="AQ267" s="2"/>
      <c r="AR267" s="2"/>
      <c r="AS267" s="2"/>
      <c r="AT267" s="2" t="s">
        <v>789</v>
      </c>
      <c r="AU267" s="2"/>
      <c r="AV267" s="2"/>
      <c r="AW267" s="2"/>
      <c r="AX267" s="2"/>
      <c r="AY267" s="2"/>
      <c r="AZ267" s="2"/>
      <c r="BA267" s="2"/>
      <c r="BB267" s="2"/>
      <c r="BC267" s="2"/>
      <c r="BD267" s="2"/>
      <c r="BE267" s="2" t="s">
        <v>790</v>
      </c>
      <c r="BF267" s="2"/>
      <c r="BG267" s="2"/>
      <c r="BH267" s="2" t="s">
        <v>1982</v>
      </c>
      <c r="BI267" s="2" t="s">
        <v>884</v>
      </c>
      <c r="BJ267" s="2" t="s">
        <v>80</v>
      </c>
      <c r="BK267" s="2" t="s">
        <v>201</v>
      </c>
      <c r="BL267" s="2">
        <v>0.72</v>
      </c>
      <c r="BM267" s="2"/>
      <c r="BN267" s="2"/>
      <c r="BO267" s="2"/>
      <c r="BP267" s="2"/>
      <c r="BQ267" s="2"/>
      <c r="BR267" s="2" t="s">
        <v>176</v>
      </c>
      <c r="BS267" s="2" t="s">
        <v>80</v>
      </c>
      <c r="BT267" s="2">
        <v>0.64</v>
      </c>
      <c r="BU267" s="2"/>
      <c r="BV267" s="2"/>
      <c r="BZ267" s="10">
        <f t="shared" si="52"/>
        <v>0.76923076923076927</v>
      </c>
      <c r="CA267" s="10">
        <f t="shared" si="53"/>
        <v>0.57894736842105265</v>
      </c>
      <c r="CB267" s="9">
        <f t="shared" si="45"/>
        <v>0.5</v>
      </c>
      <c r="CC267" s="9">
        <f t="shared" si="46"/>
        <v>0.5</v>
      </c>
      <c r="CD267" s="9">
        <f t="shared" si="47"/>
        <v>0.5</v>
      </c>
      <c r="CE267" s="9">
        <f t="shared" si="48"/>
        <v>0</v>
      </c>
      <c r="CF267" s="9">
        <f t="shared" si="49"/>
        <v>0.5</v>
      </c>
      <c r="CG267" s="9">
        <f t="shared" si="50"/>
        <v>0.5</v>
      </c>
      <c r="CH267" s="9">
        <f t="shared" si="51"/>
        <v>2</v>
      </c>
      <c r="CI267" s="9">
        <f t="shared" si="54"/>
        <v>1</v>
      </c>
    </row>
    <row r="268" spans="1:87" ht="27.6" x14ac:dyDescent="0.3">
      <c r="A268" s="9">
        <v>267</v>
      </c>
      <c r="B268" s="2" t="s">
        <v>732</v>
      </c>
      <c r="C268" s="2" t="s">
        <v>733</v>
      </c>
      <c r="D268" s="2">
        <v>2016</v>
      </c>
      <c r="E268" s="2" t="s">
        <v>273</v>
      </c>
      <c r="F268" s="2" t="s">
        <v>87</v>
      </c>
      <c r="G268" s="2" t="s">
        <v>72</v>
      </c>
      <c r="H268" s="2" t="s">
        <v>663</v>
      </c>
      <c r="I268" s="2" t="s">
        <v>664</v>
      </c>
      <c r="J268" s="2" t="s">
        <v>75</v>
      </c>
      <c r="K268" s="2">
        <v>33</v>
      </c>
      <c r="L268" s="2" t="s">
        <v>274</v>
      </c>
      <c r="M268" s="2" t="s">
        <v>885</v>
      </c>
      <c r="N268" s="2" t="s">
        <v>221</v>
      </c>
      <c r="O268" s="2" t="s">
        <v>81</v>
      </c>
      <c r="P268" s="2" t="s">
        <v>82</v>
      </c>
      <c r="Q268" s="2" t="s">
        <v>83</v>
      </c>
      <c r="R268" s="2" t="s">
        <v>278</v>
      </c>
      <c r="S268" s="2" t="s">
        <v>809</v>
      </c>
      <c r="T268" s="2" t="s">
        <v>119</v>
      </c>
      <c r="U268" s="2" t="str">
        <f t="shared" si="44"/>
        <v>DB information</v>
      </c>
      <c r="V268" s="2" t="s">
        <v>793</v>
      </c>
      <c r="W268" s="2" t="s">
        <v>794</v>
      </c>
      <c r="X268" s="2" t="s">
        <v>795</v>
      </c>
      <c r="Y268" s="2" t="s">
        <v>796</v>
      </c>
      <c r="Z268" s="2" t="s">
        <v>797</v>
      </c>
      <c r="AA268" s="2"/>
      <c r="AB268" s="2" t="s">
        <v>798</v>
      </c>
      <c r="AC268" s="2"/>
      <c r="AD268" s="2" t="s">
        <v>799</v>
      </c>
      <c r="AE268" s="2"/>
      <c r="AF268" s="2" t="s">
        <v>800</v>
      </c>
      <c r="AG268" s="2"/>
      <c r="AH268" s="2" t="s">
        <v>801</v>
      </c>
      <c r="AI268" s="2" t="s">
        <v>802</v>
      </c>
      <c r="AJ268" s="2" t="s">
        <v>803</v>
      </c>
      <c r="AK268" s="2" t="s">
        <v>804</v>
      </c>
      <c r="AL268" s="2" t="s">
        <v>805</v>
      </c>
      <c r="AM268" s="2"/>
      <c r="AN268" s="2"/>
      <c r="AO268" s="2" t="s">
        <v>806</v>
      </c>
      <c r="AP268" s="2"/>
      <c r="AQ268" s="2"/>
      <c r="AR268" s="2"/>
      <c r="AS268" s="2"/>
      <c r="AT268" s="2" t="s">
        <v>807</v>
      </c>
      <c r="AU268" s="2"/>
      <c r="AV268" s="2"/>
      <c r="AW268" s="2"/>
      <c r="AX268" s="2"/>
      <c r="AY268" s="2"/>
      <c r="AZ268" s="2"/>
      <c r="BA268" s="2"/>
      <c r="BB268" s="2"/>
      <c r="BC268" s="2"/>
      <c r="BD268" s="2"/>
      <c r="BE268" s="2" t="s">
        <v>808</v>
      </c>
      <c r="BF268" s="2"/>
      <c r="BG268" s="2"/>
      <c r="BH268" s="2" t="s">
        <v>1982</v>
      </c>
      <c r="BI268" s="2" t="s">
        <v>886</v>
      </c>
      <c r="BJ268" s="2" t="s">
        <v>80</v>
      </c>
      <c r="BK268" s="2" t="s">
        <v>201</v>
      </c>
      <c r="BL268" s="2">
        <v>0.75</v>
      </c>
      <c r="BM268" s="2"/>
      <c r="BN268" s="2"/>
      <c r="BO268" s="2"/>
      <c r="BP268" s="2"/>
      <c r="BQ268" s="2"/>
      <c r="BR268" s="2" t="s">
        <v>176</v>
      </c>
      <c r="BS268" s="2" t="s">
        <v>80</v>
      </c>
      <c r="BT268" s="2">
        <v>0.84</v>
      </c>
      <c r="BU268" s="2"/>
      <c r="BV268" s="2"/>
      <c r="BZ268" s="10">
        <f t="shared" si="52"/>
        <v>0.76923076923076927</v>
      </c>
      <c r="CA268" s="10">
        <f t="shared" si="53"/>
        <v>0.57894736842105265</v>
      </c>
      <c r="CB268" s="9">
        <f t="shared" si="45"/>
        <v>0.5</v>
      </c>
      <c r="CC268" s="9">
        <f t="shared" si="46"/>
        <v>0.5</v>
      </c>
      <c r="CD268" s="9">
        <f t="shared" si="47"/>
        <v>0.5</v>
      </c>
      <c r="CE268" s="9">
        <f t="shared" si="48"/>
        <v>0</v>
      </c>
      <c r="CF268" s="9">
        <f t="shared" si="49"/>
        <v>0.5</v>
      </c>
      <c r="CG268" s="9">
        <f t="shared" si="50"/>
        <v>0.5</v>
      </c>
      <c r="CH268" s="9">
        <f t="shared" si="51"/>
        <v>2</v>
      </c>
      <c r="CI268" s="9">
        <f t="shared" si="54"/>
        <v>1</v>
      </c>
    </row>
    <row r="269" spans="1:87" ht="27.6" x14ac:dyDescent="0.3">
      <c r="A269" s="9">
        <v>268</v>
      </c>
      <c r="B269" s="2" t="s">
        <v>732</v>
      </c>
      <c r="C269" s="2" t="s">
        <v>733</v>
      </c>
      <c r="D269" s="2">
        <v>2016</v>
      </c>
      <c r="E269" s="2" t="s">
        <v>273</v>
      </c>
      <c r="F269" s="2" t="s">
        <v>87</v>
      </c>
      <c r="G269" s="2" t="s">
        <v>72</v>
      </c>
      <c r="H269" s="2" t="s">
        <v>663</v>
      </c>
      <c r="I269" s="2" t="s">
        <v>664</v>
      </c>
      <c r="J269" s="2" t="s">
        <v>75</v>
      </c>
      <c r="K269" s="2">
        <v>33</v>
      </c>
      <c r="L269" s="2" t="s">
        <v>274</v>
      </c>
      <c r="M269" s="2" t="s">
        <v>90</v>
      </c>
      <c r="N269" s="2" t="s">
        <v>563</v>
      </c>
      <c r="O269" s="2" t="s">
        <v>81</v>
      </c>
      <c r="P269" s="2" t="s">
        <v>82</v>
      </c>
      <c r="Q269" s="2" t="s">
        <v>83</v>
      </c>
      <c r="R269" s="2" t="s">
        <v>278</v>
      </c>
      <c r="S269" s="2" t="s">
        <v>829</v>
      </c>
      <c r="T269" s="2" t="s">
        <v>85</v>
      </c>
      <c r="U269" s="2" t="str">
        <f t="shared" si="44"/>
        <v>DB information</v>
      </c>
      <c r="V269" s="2" t="s">
        <v>813</v>
      </c>
      <c r="W269" s="2" t="s">
        <v>814</v>
      </c>
      <c r="X269" s="2" t="s">
        <v>815</v>
      </c>
      <c r="Y269" s="2" t="s">
        <v>816</v>
      </c>
      <c r="Z269" s="2" t="s">
        <v>817</v>
      </c>
      <c r="AA269" s="2"/>
      <c r="AB269" s="2" t="s">
        <v>818</v>
      </c>
      <c r="AC269" s="2"/>
      <c r="AD269" s="2" t="s">
        <v>819</v>
      </c>
      <c r="AE269" s="2"/>
      <c r="AF269" s="2" t="s">
        <v>820</v>
      </c>
      <c r="AG269" s="2"/>
      <c r="AH269" s="2" t="s">
        <v>821</v>
      </c>
      <c r="AI269" s="2" t="s">
        <v>822</v>
      </c>
      <c r="AJ269" s="2" t="s">
        <v>823</v>
      </c>
      <c r="AK269" s="2" t="s">
        <v>824</v>
      </c>
      <c r="AL269" s="2" t="s">
        <v>825</v>
      </c>
      <c r="AM269" s="2"/>
      <c r="AN269" s="2"/>
      <c r="AO269" s="2" t="s">
        <v>826</v>
      </c>
      <c r="AP269" s="2"/>
      <c r="AQ269" s="2"/>
      <c r="AR269" s="2"/>
      <c r="AS269" s="2"/>
      <c r="AT269" s="2" t="s">
        <v>827</v>
      </c>
      <c r="AU269" s="2"/>
      <c r="AV269" s="2"/>
      <c r="AW269" s="2"/>
      <c r="AX269" s="2"/>
      <c r="AY269" s="2"/>
      <c r="AZ269" s="2"/>
      <c r="BA269" s="2"/>
      <c r="BB269" s="2"/>
      <c r="BC269" s="2"/>
      <c r="BD269" s="2"/>
      <c r="BE269" s="2" t="s">
        <v>828</v>
      </c>
      <c r="BF269" s="2"/>
      <c r="BG269" s="2"/>
      <c r="BH269" s="2" t="s">
        <v>1982</v>
      </c>
      <c r="BI269" s="2" t="s">
        <v>887</v>
      </c>
      <c r="BJ269" s="2" t="s">
        <v>80</v>
      </c>
      <c r="BK269" s="2" t="s">
        <v>201</v>
      </c>
      <c r="BL269" s="2">
        <v>0.2</v>
      </c>
      <c r="BM269" s="2"/>
      <c r="BN269" s="2"/>
      <c r="BO269" s="2"/>
      <c r="BP269" s="2"/>
      <c r="BQ269" s="2"/>
      <c r="BR269" s="2" t="s">
        <v>176</v>
      </c>
      <c r="BS269" s="2" t="s">
        <v>80</v>
      </c>
      <c r="BT269" s="2">
        <v>0.2</v>
      </c>
      <c r="BU269" s="2"/>
      <c r="BV269" s="2"/>
      <c r="BZ269" s="10">
        <f t="shared" si="52"/>
        <v>0.76923076923076927</v>
      </c>
      <c r="CA269" s="10">
        <f t="shared" si="53"/>
        <v>0.57894736842105265</v>
      </c>
      <c r="CB269" s="9">
        <f t="shared" si="45"/>
        <v>0.5</v>
      </c>
      <c r="CC269" s="9">
        <f t="shared" si="46"/>
        <v>0.5</v>
      </c>
      <c r="CD269" s="9">
        <f t="shared" si="47"/>
        <v>0.5</v>
      </c>
      <c r="CE269" s="9">
        <f t="shared" si="48"/>
        <v>0</v>
      </c>
      <c r="CF269" s="9">
        <f t="shared" si="49"/>
        <v>0.5</v>
      </c>
      <c r="CG269" s="9">
        <f t="shared" si="50"/>
        <v>0.5</v>
      </c>
      <c r="CH269" s="9">
        <f t="shared" si="51"/>
        <v>2</v>
      </c>
      <c r="CI269" s="9">
        <f t="shared" si="54"/>
        <v>1</v>
      </c>
    </row>
    <row r="270" spans="1:87" ht="27.6" x14ac:dyDescent="0.3">
      <c r="A270" s="9">
        <v>269</v>
      </c>
      <c r="B270" s="2" t="s">
        <v>732</v>
      </c>
      <c r="C270" s="2" t="s">
        <v>733</v>
      </c>
      <c r="D270" s="2">
        <v>2016</v>
      </c>
      <c r="E270" s="2" t="s">
        <v>273</v>
      </c>
      <c r="F270" s="2" t="s">
        <v>87</v>
      </c>
      <c r="G270" s="2" t="s">
        <v>72</v>
      </c>
      <c r="H270" s="2" t="s">
        <v>663</v>
      </c>
      <c r="I270" s="2" t="s">
        <v>664</v>
      </c>
      <c r="J270" s="2" t="s">
        <v>75</v>
      </c>
      <c r="K270" s="2">
        <v>33</v>
      </c>
      <c r="L270" s="2" t="s">
        <v>274</v>
      </c>
      <c r="M270" s="2" t="s">
        <v>888</v>
      </c>
      <c r="N270" s="2" t="s">
        <v>573</v>
      </c>
      <c r="O270" s="2" t="s">
        <v>81</v>
      </c>
      <c r="P270" s="2" t="s">
        <v>82</v>
      </c>
      <c r="Q270" s="2" t="s">
        <v>83</v>
      </c>
      <c r="R270" s="2" t="s">
        <v>278</v>
      </c>
      <c r="S270" s="2" t="s">
        <v>846</v>
      </c>
      <c r="T270" s="2" t="s">
        <v>119</v>
      </c>
      <c r="U270" s="2" t="str">
        <f t="shared" si="44"/>
        <v>DB information</v>
      </c>
      <c r="V270" s="2" t="s">
        <v>831</v>
      </c>
      <c r="W270" s="2" t="s">
        <v>832</v>
      </c>
      <c r="X270" s="2" t="s">
        <v>833</v>
      </c>
      <c r="Y270" s="2" t="s">
        <v>834</v>
      </c>
      <c r="Z270" s="2" t="s">
        <v>835</v>
      </c>
      <c r="AA270" s="2"/>
      <c r="AB270" s="2" t="s">
        <v>836</v>
      </c>
      <c r="AC270" s="2"/>
      <c r="AD270" s="2" t="s">
        <v>837</v>
      </c>
      <c r="AE270" s="2"/>
      <c r="AF270" s="2" t="s">
        <v>838</v>
      </c>
      <c r="AG270" s="2"/>
      <c r="AH270" s="2" t="s">
        <v>839</v>
      </c>
      <c r="AI270" s="2" t="s">
        <v>840</v>
      </c>
      <c r="AJ270" s="2" t="s">
        <v>841</v>
      </c>
      <c r="AK270" s="2" t="s">
        <v>842</v>
      </c>
      <c r="AL270" s="2" t="s">
        <v>843</v>
      </c>
      <c r="AM270" s="2"/>
      <c r="AN270" s="2"/>
      <c r="AO270" s="2" t="s">
        <v>750</v>
      </c>
      <c r="AP270" s="2"/>
      <c r="AQ270" s="2"/>
      <c r="AR270" s="2"/>
      <c r="AS270" s="2"/>
      <c r="AT270" s="2" t="s">
        <v>844</v>
      </c>
      <c r="AU270" s="2"/>
      <c r="AV270" s="2"/>
      <c r="AW270" s="2"/>
      <c r="AX270" s="2"/>
      <c r="AY270" s="2"/>
      <c r="AZ270" s="2"/>
      <c r="BA270" s="2"/>
      <c r="BB270" s="2"/>
      <c r="BC270" s="2"/>
      <c r="BD270" s="2"/>
      <c r="BE270" s="2" t="s">
        <v>845</v>
      </c>
      <c r="BF270" s="2"/>
      <c r="BG270" s="2"/>
      <c r="BH270" s="2" t="s">
        <v>1982</v>
      </c>
      <c r="BI270" s="2" t="s">
        <v>889</v>
      </c>
      <c r="BJ270" s="2" t="s">
        <v>80</v>
      </c>
      <c r="BK270" s="2" t="s">
        <v>201</v>
      </c>
      <c r="BL270" s="2">
        <v>0.74</v>
      </c>
      <c r="BM270" s="2"/>
      <c r="BN270" s="2"/>
      <c r="BO270" s="2"/>
      <c r="BP270" s="2"/>
      <c r="BQ270" s="2"/>
      <c r="BR270" s="2" t="s">
        <v>176</v>
      </c>
      <c r="BS270" s="2" t="s">
        <v>80</v>
      </c>
      <c r="BT270" s="2">
        <v>0.74</v>
      </c>
      <c r="BU270" s="2"/>
      <c r="BV270" s="2"/>
      <c r="BZ270" s="10">
        <f t="shared" si="52"/>
        <v>0.76923076923076927</v>
      </c>
      <c r="CA270" s="10">
        <f t="shared" si="53"/>
        <v>0.57894736842105265</v>
      </c>
      <c r="CB270" s="9">
        <f t="shared" si="45"/>
        <v>0.5</v>
      </c>
      <c r="CC270" s="9">
        <f t="shared" si="46"/>
        <v>0.5</v>
      </c>
      <c r="CD270" s="9">
        <f t="shared" si="47"/>
        <v>0.5</v>
      </c>
      <c r="CE270" s="9">
        <f t="shared" si="48"/>
        <v>0</v>
      </c>
      <c r="CF270" s="9">
        <f t="shared" si="49"/>
        <v>0.5</v>
      </c>
      <c r="CG270" s="9">
        <f t="shared" si="50"/>
        <v>0.5</v>
      </c>
      <c r="CH270" s="9">
        <f t="shared" si="51"/>
        <v>2</v>
      </c>
      <c r="CI270" s="9">
        <f t="shared" si="54"/>
        <v>1</v>
      </c>
    </row>
    <row r="271" spans="1:87" ht="27.6" x14ac:dyDescent="0.3">
      <c r="A271" s="9">
        <v>270</v>
      </c>
      <c r="B271" s="2" t="s">
        <v>732</v>
      </c>
      <c r="C271" s="2" t="s">
        <v>733</v>
      </c>
      <c r="D271" s="2">
        <v>2016</v>
      </c>
      <c r="E271" s="2" t="s">
        <v>273</v>
      </c>
      <c r="F271" s="2" t="s">
        <v>87</v>
      </c>
      <c r="G271" s="2" t="s">
        <v>72</v>
      </c>
      <c r="H271" s="2" t="s">
        <v>663</v>
      </c>
      <c r="I271" s="2" t="s">
        <v>664</v>
      </c>
      <c r="J271" s="2" t="s">
        <v>75</v>
      </c>
      <c r="K271" s="2">
        <v>33</v>
      </c>
      <c r="L271" s="2" t="s">
        <v>274</v>
      </c>
      <c r="M271" s="2" t="s">
        <v>890</v>
      </c>
      <c r="N271" s="2" t="s">
        <v>891</v>
      </c>
      <c r="O271" s="2" t="s">
        <v>81</v>
      </c>
      <c r="P271" s="2" t="s">
        <v>82</v>
      </c>
      <c r="Q271" s="2" t="s">
        <v>83</v>
      </c>
      <c r="R271" s="2" t="s">
        <v>84</v>
      </c>
      <c r="S271" s="2" t="s">
        <v>865</v>
      </c>
      <c r="T271" s="2" t="s">
        <v>119</v>
      </c>
      <c r="U271" s="2" t="str">
        <f t="shared" si="44"/>
        <v>DB information</v>
      </c>
      <c r="V271" s="2" t="s">
        <v>850</v>
      </c>
      <c r="W271" s="2" t="s">
        <v>851</v>
      </c>
      <c r="X271" s="2" t="s">
        <v>852</v>
      </c>
      <c r="Y271" s="2" t="s">
        <v>853</v>
      </c>
      <c r="Z271" s="2" t="s">
        <v>835</v>
      </c>
      <c r="AA271" s="2"/>
      <c r="AB271" s="2" t="s">
        <v>854</v>
      </c>
      <c r="AC271" s="2"/>
      <c r="AD271" s="2" t="s">
        <v>855</v>
      </c>
      <c r="AE271" s="2"/>
      <c r="AF271" s="2" t="s">
        <v>856</v>
      </c>
      <c r="AG271" s="2"/>
      <c r="AH271" s="2" t="s">
        <v>857</v>
      </c>
      <c r="AI271" s="2" t="s">
        <v>858</v>
      </c>
      <c r="AJ271" s="2" t="s">
        <v>859</v>
      </c>
      <c r="AK271" s="2" t="s">
        <v>860</v>
      </c>
      <c r="AL271" s="2" t="s">
        <v>861</v>
      </c>
      <c r="AM271" s="2"/>
      <c r="AN271" s="2"/>
      <c r="AO271" s="2" t="s">
        <v>862</v>
      </c>
      <c r="AP271" s="2"/>
      <c r="AQ271" s="2"/>
      <c r="AR271" s="2"/>
      <c r="AS271" s="2"/>
      <c r="AT271" s="2" t="s">
        <v>863</v>
      </c>
      <c r="AU271" s="2"/>
      <c r="AV271" s="2"/>
      <c r="AW271" s="2"/>
      <c r="AX271" s="2"/>
      <c r="AY271" s="2"/>
      <c r="AZ271" s="2"/>
      <c r="BA271" s="2"/>
      <c r="BB271" s="2"/>
      <c r="BC271" s="2"/>
      <c r="BD271" s="2"/>
      <c r="BE271" s="2" t="s">
        <v>864</v>
      </c>
      <c r="BF271" s="2"/>
      <c r="BG271" s="2"/>
      <c r="BH271" s="2" t="s">
        <v>1982</v>
      </c>
      <c r="BI271" s="2" t="s">
        <v>892</v>
      </c>
      <c r="BJ271" s="2" t="s">
        <v>80</v>
      </c>
      <c r="BK271" s="2" t="s">
        <v>201</v>
      </c>
      <c r="BL271" s="2">
        <v>0.91</v>
      </c>
      <c r="BM271" s="2"/>
      <c r="BN271" s="2"/>
      <c r="BO271" s="2"/>
      <c r="BP271" s="2"/>
      <c r="BQ271" s="2"/>
      <c r="BR271" s="2" t="s">
        <v>176</v>
      </c>
      <c r="BS271" s="2" t="s">
        <v>80</v>
      </c>
      <c r="BT271" s="2">
        <v>0.91</v>
      </c>
      <c r="BU271" s="2"/>
      <c r="BV271" s="2"/>
      <c r="BZ271" s="10">
        <f t="shared" si="52"/>
        <v>0.76923076923076927</v>
      </c>
      <c r="CA271" s="10">
        <f t="shared" si="53"/>
        <v>0.57894736842105265</v>
      </c>
      <c r="CB271" s="9">
        <f t="shared" si="45"/>
        <v>0.5</v>
      </c>
      <c r="CC271" s="9">
        <f t="shared" si="46"/>
        <v>0.5</v>
      </c>
      <c r="CD271" s="9">
        <f t="shared" si="47"/>
        <v>0.5</v>
      </c>
      <c r="CE271" s="9">
        <f t="shared" si="48"/>
        <v>0</v>
      </c>
      <c r="CF271" s="9">
        <f t="shared" si="49"/>
        <v>0.5</v>
      </c>
      <c r="CG271" s="9">
        <f t="shared" si="50"/>
        <v>0.5</v>
      </c>
      <c r="CH271" s="9">
        <f t="shared" si="51"/>
        <v>2</v>
      </c>
      <c r="CI271" s="9">
        <f t="shared" si="54"/>
        <v>1</v>
      </c>
    </row>
    <row r="272" spans="1:87" ht="27.6" x14ac:dyDescent="0.3">
      <c r="A272" s="9">
        <v>271</v>
      </c>
      <c r="B272" s="2" t="s">
        <v>732</v>
      </c>
      <c r="C272" s="2" t="s">
        <v>733</v>
      </c>
      <c r="D272" s="2">
        <v>2016</v>
      </c>
      <c r="E272" s="2" t="s">
        <v>273</v>
      </c>
      <c r="F272" s="2" t="s">
        <v>87</v>
      </c>
      <c r="G272" s="2" t="s">
        <v>72</v>
      </c>
      <c r="H272" s="2" t="s">
        <v>663</v>
      </c>
      <c r="I272" s="2" t="s">
        <v>664</v>
      </c>
      <c r="J272" s="2" t="s">
        <v>95</v>
      </c>
      <c r="K272" s="2">
        <v>1500</v>
      </c>
      <c r="L272" s="2" t="s">
        <v>274</v>
      </c>
      <c r="M272" s="2" t="s">
        <v>878</v>
      </c>
      <c r="N272" s="2" t="s">
        <v>274</v>
      </c>
      <c r="O272" s="2" t="s">
        <v>81</v>
      </c>
      <c r="P272" s="2" t="s">
        <v>82</v>
      </c>
      <c r="Q272" s="2" t="s">
        <v>83</v>
      </c>
      <c r="R272" s="2" t="s">
        <v>278</v>
      </c>
      <c r="S272" s="2" t="s">
        <v>753</v>
      </c>
      <c r="T272" s="2" t="s">
        <v>85</v>
      </c>
      <c r="U272" s="2" t="str">
        <f t="shared" si="44"/>
        <v>DB information</v>
      </c>
      <c r="V272" s="2" t="s">
        <v>737</v>
      </c>
      <c r="W272" s="2" t="s">
        <v>738</v>
      </c>
      <c r="X272" s="2" t="s">
        <v>739</v>
      </c>
      <c r="Y272" s="2" t="s">
        <v>740</v>
      </c>
      <c r="Z272" s="2" t="s">
        <v>741</v>
      </c>
      <c r="AA272" s="2"/>
      <c r="AB272" s="2" t="s">
        <v>742</v>
      </c>
      <c r="AC272" s="2"/>
      <c r="AD272" s="2" t="s">
        <v>743</v>
      </c>
      <c r="AE272" s="2"/>
      <c r="AF272" s="2" t="s">
        <v>744</v>
      </c>
      <c r="AG272" s="2"/>
      <c r="AH272" s="2" t="s">
        <v>745</v>
      </c>
      <c r="AI272" s="2" t="s">
        <v>746</v>
      </c>
      <c r="AJ272" s="2" t="s">
        <v>747</v>
      </c>
      <c r="AK272" s="2" t="s">
        <v>748</v>
      </c>
      <c r="AL272" s="2" t="s">
        <v>749</v>
      </c>
      <c r="AM272" s="2"/>
      <c r="AN272" s="2"/>
      <c r="AO272" s="2" t="s">
        <v>750</v>
      </c>
      <c r="AP272" s="2"/>
      <c r="AQ272" s="2"/>
      <c r="AR272" s="2"/>
      <c r="AS272" s="2"/>
      <c r="AT272" s="2" t="s">
        <v>751</v>
      </c>
      <c r="AU272" s="2"/>
      <c r="AV272" s="2"/>
      <c r="AW272" s="2"/>
      <c r="AX272" s="2"/>
      <c r="AY272" s="2"/>
      <c r="AZ272" s="2"/>
      <c r="BA272" s="2"/>
      <c r="BB272" s="2"/>
      <c r="BC272" s="2"/>
      <c r="BD272" s="2"/>
      <c r="BE272" s="2" t="s">
        <v>752</v>
      </c>
      <c r="BF272" s="2"/>
      <c r="BG272" s="2"/>
      <c r="BH272" s="2" t="s">
        <v>1982</v>
      </c>
      <c r="BI272" s="2" t="s">
        <v>893</v>
      </c>
      <c r="BJ272" s="2" t="s">
        <v>80</v>
      </c>
      <c r="BK272" s="2" t="s">
        <v>201</v>
      </c>
      <c r="BL272" s="2">
        <v>0.56999999999999995</v>
      </c>
      <c r="BM272" s="2"/>
      <c r="BN272" s="2"/>
      <c r="BO272" s="2"/>
      <c r="BP272" s="2"/>
      <c r="BQ272" s="2"/>
      <c r="BR272" s="2" t="s">
        <v>176</v>
      </c>
      <c r="BS272" s="2" t="s">
        <v>80</v>
      </c>
      <c r="BT272" s="2">
        <v>0.57999999999999996</v>
      </c>
      <c r="BU272" s="2"/>
      <c r="BV272" s="2"/>
      <c r="BZ272" s="10">
        <f t="shared" si="52"/>
        <v>0.76923076923076927</v>
      </c>
      <c r="CA272" s="10">
        <f t="shared" si="53"/>
        <v>0.57894736842105265</v>
      </c>
      <c r="CB272" s="9">
        <f t="shared" si="45"/>
        <v>0.5</v>
      </c>
      <c r="CC272" s="9">
        <f t="shared" si="46"/>
        <v>0.5</v>
      </c>
      <c r="CD272" s="9">
        <f t="shared" si="47"/>
        <v>0.5</v>
      </c>
      <c r="CE272" s="9">
        <f t="shared" si="48"/>
        <v>0</v>
      </c>
      <c r="CF272" s="9">
        <f t="shared" si="49"/>
        <v>0.5</v>
      </c>
      <c r="CG272" s="9">
        <f t="shared" si="50"/>
        <v>0.5</v>
      </c>
      <c r="CH272" s="9">
        <f t="shared" si="51"/>
        <v>2</v>
      </c>
      <c r="CI272" s="9">
        <f t="shared" si="54"/>
        <v>1</v>
      </c>
    </row>
    <row r="273" spans="1:87" ht="27.6" x14ac:dyDescent="0.3">
      <c r="A273" s="9">
        <v>272</v>
      </c>
      <c r="B273" s="2" t="s">
        <v>732</v>
      </c>
      <c r="C273" s="2" t="s">
        <v>733</v>
      </c>
      <c r="D273" s="2">
        <v>2016</v>
      </c>
      <c r="E273" s="2" t="s">
        <v>273</v>
      </c>
      <c r="F273" s="2" t="s">
        <v>87</v>
      </c>
      <c r="G273" s="2" t="s">
        <v>72</v>
      </c>
      <c r="H273" s="2" t="s">
        <v>663</v>
      </c>
      <c r="I273" s="2" t="s">
        <v>664</v>
      </c>
      <c r="J273" s="2" t="s">
        <v>95</v>
      </c>
      <c r="K273" s="2">
        <v>1500</v>
      </c>
      <c r="L273" s="2" t="s">
        <v>274</v>
      </c>
      <c r="M273" s="2" t="s">
        <v>880</v>
      </c>
      <c r="N273" s="2" t="s">
        <v>573</v>
      </c>
      <c r="O273" s="2" t="s">
        <v>81</v>
      </c>
      <c r="P273" s="2" t="s">
        <v>82</v>
      </c>
      <c r="Q273" s="2" t="s">
        <v>83</v>
      </c>
      <c r="R273" s="2" t="s">
        <v>278</v>
      </c>
      <c r="S273" s="2" t="s">
        <v>772</v>
      </c>
      <c r="T273" s="2" t="s">
        <v>119</v>
      </c>
      <c r="U273" s="2" t="str">
        <f t="shared" si="44"/>
        <v>DB information</v>
      </c>
      <c r="V273" s="2" t="s">
        <v>757</v>
      </c>
      <c r="W273" s="2" t="s">
        <v>758</v>
      </c>
      <c r="X273" s="2" t="s">
        <v>759</v>
      </c>
      <c r="Y273" s="2" t="s">
        <v>760</v>
      </c>
      <c r="Z273" s="2" t="s">
        <v>761</v>
      </c>
      <c r="AA273" s="2"/>
      <c r="AB273" s="2" t="s">
        <v>762</v>
      </c>
      <c r="AC273" s="2"/>
      <c r="AD273" s="2" t="s">
        <v>763</v>
      </c>
      <c r="AE273" s="2"/>
      <c r="AF273" s="2" t="s">
        <v>764</v>
      </c>
      <c r="AG273" s="2"/>
      <c r="AH273" s="2" t="s">
        <v>765</v>
      </c>
      <c r="AI273" s="2" t="s">
        <v>766</v>
      </c>
      <c r="AJ273" s="2" t="s">
        <v>767</v>
      </c>
      <c r="AK273" s="2" t="s">
        <v>768</v>
      </c>
      <c r="AL273" s="2" t="s">
        <v>769</v>
      </c>
      <c r="AM273" s="2"/>
      <c r="AN273" s="2"/>
      <c r="AO273" s="2" t="s">
        <v>770</v>
      </c>
      <c r="AP273" s="2"/>
      <c r="AQ273" s="2"/>
      <c r="AR273" s="2"/>
      <c r="AS273" s="2"/>
      <c r="AT273" s="2" t="s">
        <v>771</v>
      </c>
      <c r="AU273" s="2"/>
      <c r="AV273" s="2"/>
      <c r="AW273" s="2"/>
      <c r="AX273" s="2"/>
      <c r="AY273" s="2"/>
      <c r="AZ273" s="2"/>
      <c r="BA273" s="2"/>
      <c r="BB273" s="2"/>
      <c r="BC273" s="2"/>
      <c r="BD273" s="2"/>
      <c r="BE273" s="2" t="s">
        <v>869</v>
      </c>
      <c r="BF273" s="2"/>
      <c r="BG273" s="2"/>
      <c r="BH273" s="2" t="s">
        <v>1982</v>
      </c>
      <c r="BI273" s="2" t="s">
        <v>894</v>
      </c>
      <c r="BJ273" s="2" t="s">
        <v>80</v>
      </c>
      <c r="BK273" s="2" t="s">
        <v>201</v>
      </c>
      <c r="BL273" s="2">
        <v>0.84</v>
      </c>
      <c r="BM273" s="2"/>
      <c r="BN273" s="2"/>
      <c r="BO273" s="2"/>
      <c r="BP273" s="2"/>
      <c r="BQ273" s="2"/>
      <c r="BR273" s="2" t="s">
        <v>176</v>
      </c>
      <c r="BS273" s="2" t="s">
        <v>80</v>
      </c>
      <c r="BT273" s="2">
        <v>0.87</v>
      </c>
      <c r="BU273" s="2"/>
      <c r="BV273" s="2"/>
      <c r="BZ273" s="10">
        <f t="shared" si="52"/>
        <v>0.76923076923076927</v>
      </c>
      <c r="CA273" s="10">
        <f t="shared" si="53"/>
        <v>0.57894736842105265</v>
      </c>
      <c r="CB273" s="9">
        <f t="shared" si="45"/>
        <v>0.5</v>
      </c>
      <c r="CC273" s="9">
        <f t="shared" si="46"/>
        <v>0.5</v>
      </c>
      <c r="CD273" s="9">
        <f t="shared" si="47"/>
        <v>0.5</v>
      </c>
      <c r="CE273" s="9">
        <f t="shared" si="48"/>
        <v>0</v>
      </c>
      <c r="CF273" s="9">
        <f t="shared" si="49"/>
        <v>0.5</v>
      </c>
      <c r="CG273" s="9">
        <f t="shared" si="50"/>
        <v>0.5</v>
      </c>
      <c r="CH273" s="9">
        <f t="shared" si="51"/>
        <v>2</v>
      </c>
      <c r="CI273" s="9">
        <f t="shared" si="54"/>
        <v>1</v>
      </c>
    </row>
    <row r="274" spans="1:87" ht="27.6" x14ac:dyDescent="0.3">
      <c r="A274" s="9">
        <v>273</v>
      </c>
      <c r="B274" s="2" t="s">
        <v>732</v>
      </c>
      <c r="C274" s="2" t="s">
        <v>733</v>
      </c>
      <c r="D274" s="2">
        <v>2016</v>
      </c>
      <c r="E274" s="2" t="s">
        <v>273</v>
      </c>
      <c r="F274" s="2" t="s">
        <v>87</v>
      </c>
      <c r="G274" s="2" t="s">
        <v>72</v>
      </c>
      <c r="H274" s="2" t="s">
        <v>663</v>
      </c>
      <c r="I274" s="2" t="s">
        <v>664</v>
      </c>
      <c r="J274" s="2" t="s">
        <v>95</v>
      </c>
      <c r="K274" s="2">
        <v>1500</v>
      </c>
      <c r="L274" s="2" t="s">
        <v>274</v>
      </c>
      <c r="M274" s="2" t="s">
        <v>464</v>
      </c>
      <c r="N274" s="2" t="s">
        <v>291</v>
      </c>
      <c r="O274" s="2" t="s">
        <v>81</v>
      </c>
      <c r="P274" s="2" t="s">
        <v>82</v>
      </c>
      <c r="Q274" s="2" t="s">
        <v>83</v>
      </c>
      <c r="R274" s="2" t="s">
        <v>278</v>
      </c>
      <c r="S274" s="2" t="s">
        <v>791</v>
      </c>
      <c r="T274" s="2" t="s">
        <v>85</v>
      </c>
      <c r="U274" s="2" t="str">
        <f t="shared" si="44"/>
        <v>DB information</v>
      </c>
      <c r="V274" s="2" t="s">
        <v>775</v>
      </c>
      <c r="W274" s="2" t="s">
        <v>776</v>
      </c>
      <c r="X274" s="2" t="s">
        <v>777</v>
      </c>
      <c r="Y274" s="2" t="s">
        <v>778</v>
      </c>
      <c r="Z274" s="2" t="s">
        <v>779</v>
      </c>
      <c r="AA274" s="2"/>
      <c r="AB274" s="2" t="s">
        <v>780</v>
      </c>
      <c r="AC274" s="2"/>
      <c r="AD274" s="2" t="s">
        <v>781</v>
      </c>
      <c r="AE274" s="2"/>
      <c r="AF274" s="2" t="s">
        <v>782</v>
      </c>
      <c r="AG274" s="2"/>
      <c r="AH274" s="2" t="s">
        <v>783</v>
      </c>
      <c r="AI274" s="2" t="s">
        <v>784</v>
      </c>
      <c r="AJ274" s="2" t="s">
        <v>785</v>
      </c>
      <c r="AK274" s="2" t="s">
        <v>786</v>
      </c>
      <c r="AL274" s="2" t="s">
        <v>787</v>
      </c>
      <c r="AM274" s="2"/>
      <c r="AN274" s="2"/>
      <c r="AO274" s="2" t="s">
        <v>788</v>
      </c>
      <c r="AP274" s="2"/>
      <c r="AQ274" s="2"/>
      <c r="AR274" s="2"/>
      <c r="AS274" s="2"/>
      <c r="AT274" s="2" t="s">
        <v>789</v>
      </c>
      <c r="AU274" s="2"/>
      <c r="AV274" s="2"/>
      <c r="AW274" s="2"/>
      <c r="AX274" s="2"/>
      <c r="AY274" s="2"/>
      <c r="AZ274" s="2"/>
      <c r="BA274" s="2"/>
      <c r="BB274" s="2"/>
      <c r="BC274" s="2"/>
      <c r="BD274" s="2"/>
      <c r="BE274" s="2" t="s">
        <v>790</v>
      </c>
      <c r="BF274" s="2"/>
      <c r="BG274" s="2"/>
      <c r="BH274" s="2" t="s">
        <v>1982</v>
      </c>
      <c r="BI274" s="2" t="s">
        <v>895</v>
      </c>
      <c r="BJ274" s="2" t="s">
        <v>80</v>
      </c>
      <c r="BK274" s="2" t="s">
        <v>201</v>
      </c>
      <c r="BL274" s="2">
        <v>0.48</v>
      </c>
      <c r="BM274" s="2"/>
      <c r="BN274" s="2"/>
      <c r="BO274" s="2"/>
      <c r="BP274" s="2"/>
      <c r="BQ274" s="2"/>
      <c r="BR274" s="2" t="s">
        <v>176</v>
      </c>
      <c r="BS274" s="2" t="s">
        <v>80</v>
      </c>
      <c r="BT274" s="2">
        <v>0.75</v>
      </c>
      <c r="BU274" s="2"/>
      <c r="BV274" s="2"/>
      <c r="BZ274" s="10">
        <f t="shared" si="52"/>
        <v>0.76923076923076927</v>
      </c>
      <c r="CA274" s="10">
        <f t="shared" si="53"/>
        <v>0.57894736842105265</v>
      </c>
      <c r="CB274" s="9">
        <f t="shared" si="45"/>
        <v>0.5</v>
      </c>
      <c r="CC274" s="9">
        <f t="shared" si="46"/>
        <v>0.5</v>
      </c>
      <c r="CD274" s="9">
        <f t="shared" si="47"/>
        <v>0.5</v>
      </c>
      <c r="CE274" s="9">
        <f t="shared" si="48"/>
        <v>0</v>
      </c>
      <c r="CF274" s="9">
        <f t="shared" si="49"/>
        <v>0.5</v>
      </c>
      <c r="CG274" s="9">
        <f t="shared" si="50"/>
        <v>0.5</v>
      </c>
      <c r="CH274" s="9">
        <f t="shared" si="51"/>
        <v>2</v>
      </c>
      <c r="CI274" s="9">
        <f t="shared" si="54"/>
        <v>1</v>
      </c>
    </row>
    <row r="275" spans="1:87" ht="27.6" x14ac:dyDescent="0.3">
      <c r="A275" s="9">
        <v>274</v>
      </c>
      <c r="B275" s="2" t="s">
        <v>732</v>
      </c>
      <c r="C275" s="2" t="s">
        <v>733</v>
      </c>
      <c r="D275" s="2">
        <v>2016</v>
      </c>
      <c r="E275" s="2" t="s">
        <v>273</v>
      </c>
      <c r="F275" s="2" t="s">
        <v>87</v>
      </c>
      <c r="G275" s="2" t="s">
        <v>72</v>
      </c>
      <c r="H275" s="2" t="s">
        <v>663</v>
      </c>
      <c r="I275" s="2" t="s">
        <v>664</v>
      </c>
      <c r="J275" s="2" t="s">
        <v>95</v>
      </c>
      <c r="K275" s="2">
        <v>1500</v>
      </c>
      <c r="L275" s="2" t="s">
        <v>274</v>
      </c>
      <c r="M275" s="2" t="s">
        <v>896</v>
      </c>
      <c r="N275" s="3" t="s">
        <v>897</v>
      </c>
      <c r="O275" s="2" t="s">
        <v>81</v>
      </c>
      <c r="P275" s="2" t="s">
        <v>82</v>
      </c>
      <c r="Q275" s="2" t="s">
        <v>83</v>
      </c>
      <c r="R275" s="2" t="s">
        <v>278</v>
      </c>
      <c r="S275" s="2" t="s">
        <v>809</v>
      </c>
      <c r="T275" s="2" t="s">
        <v>119</v>
      </c>
      <c r="U275" s="2" t="str">
        <f t="shared" si="44"/>
        <v>DB information</v>
      </c>
      <c r="V275" s="2" t="s">
        <v>793</v>
      </c>
      <c r="W275" s="2" t="s">
        <v>794</v>
      </c>
      <c r="X275" s="2" t="s">
        <v>795</v>
      </c>
      <c r="Y275" s="2" t="s">
        <v>796</v>
      </c>
      <c r="Z275" s="2" t="s">
        <v>797</v>
      </c>
      <c r="AA275" s="2"/>
      <c r="AB275" s="2" t="s">
        <v>798</v>
      </c>
      <c r="AC275" s="2"/>
      <c r="AD275" s="2" t="s">
        <v>799</v>
      </c>
      <c r="AE275" s="2"/>
      <c r="AF275" s="2" t="s">
        <v>800</v>
      </c>
      <c r="AG275" s="2"/>
      <c r="AH275" s="2" t="s">
        <v>801</v>
      </c>
      <c r="AI275" s="2" t="s">
        <v>802</v>
      </c>
      <c r="AJ275" s="2" t="s">
        <v>803</v>
      </c>
      <c r="AK275" s="2" t="s">
        <v>804</v>
      </c>
      <c r="AL275" s="2" t="s">
        <v>805</v>
      </c>
      <c r="AM275" s="2"/>
      <c r="AN275" s="2"/>
      <c r="AO275" s="2" t="s">
        <v>806</v>
      </c>
      <c r="AP275" s="2"/>
      <c r="AQ275" s="2"/>
      <c r="AR275" s="2"/>
      <c r="AS275" s="2"/>
      <c r="AT275" s="2" t="s">
        <v>807</v>
      </c>
      <c r="AU275" s="2"/>
      <c r="AV275" s="2"/>
      <c r="AW275" s="2"/>
      <c r="AX275" s="2"/>
      <c r="AY275" s="2"/>
      <c r="AZ275" s="2"/>
      <c r="BA275" s="2"/>
      <c r="BB275" s="2"/>
      <c r="BC275" s="2"/>
      <c r="BD275" s="2"/>
      <c r="BE275" s="2" t="s">
        <v>808</v>
      </c>
      <c r="BF275" s="2"/>
      <c r="BG275" s="2"/>
      <c r="BH275" s="2" t="s">
        <v>1982</v>
      </c>
      <c r="BI275" s="2" t="s">
        <v>898</v>
      </c>
      <c r="BJ275" s="2" t="s">
        <v>80</v>
      </c>
      <c r="BK275" s="2" t="s">
        <v>201</v>
      </c>
      <c r="BL275" s="2">
        <v>0.56000000000000005</v>
      </c>
      <c r="BM275" s="2"/>
      <c r="BN275" s="2"/>
      <c r="BO275" s="2"/>
      <c r="BP275" s="2"/>
      <c r="BQ275" s="2"/>
      <c r="BR275" s="2" t="s">
        <v>176</v>
      </c>
      <c r="BS275" s="2" t="s">
        <v>80</v>
      </c>
      <c r="BT275" s="2">
        <v>0.66</v>
      </c>
      <c r="BU275" s="2"/>
      <c r="BV275" s="2"/>
      <c r="BZ275" s="10">
        <f t="shared" si="52"/>
        <v>0.76923076923076927</v>
      </c>
      <c r="CA275" s="10">
        <f t="shared" si="53"/>
        <v>0.57894736842105265</v>
      </c>
      <c r="CB275" s="9">
        <f t="shared" si="45"/>
        <v>0.5</v>
      </c>
      <c r="CC275" s="9">
        <f t="shared" si="46"/>
        <v>0.5</v>
      </c>
      <c r="CD275" s="9">
        <f t="shared" si="47"/>
        <v>0.5</v>
      </c>
      <c r="CE275" s="9">
        <f t="shared" si="48"/>
        <v>0</v>
      </c>
      <c r="CF275" s="9">
        <f t="shared" si="49"/>
        <v>0.5</v>
      </c>
      <c r="CG275" s="9">
        <f t="shared" si="50"/>
        <v>0.5</v>
      </c>
      <c r="CH275" s="9">
        <f t="shared" si="51"/>
        <v>2</v>
      </c>
      <c r="CI275" s="9">
        <f t="shared" si="54"/>
        <v>1</v>
      </c>
    </row>
    <row r="276" spans="1:87" ht="27.6" x14ac:dyDescent="0.3">
      <c r="A276" s="9">
        <v>275</v>
      </c>
      <c r="B276" s="2" t="s">
        <v>732</v>
      </c>
      <c r="C276" s="2" t="s">
        <v>733</v>
      </c>
      <c r="D276" s="2">
        <v>2016</v>
      </c>
      <c r="E276" s="2" t="s">
        <v>273</v>
      </c>
      <c r="F276" s="2" t="s">
        <v>87</v>
      </c>
      <c r="G276" s="2" t="s">
        <v>72</v>
      </c>
      <c r="H276" s="2" t="s">
        <v>663</v>
      </c>
      <c r="I276" s="2" t="s">
        <v>664</v>
      </c>
      <c r="J276" s="2" t="s">
        <v>95</v>
      </c>
      <c r="K276" s="2">
        <v>1500</v>
      </c>
      <c r="L276" s="2" t="s">
        <v>274</v>
      </c>
      <c r="M276" s="2" t="s">
        <v>899</v>
      </c>
      <c r="N276" s="2" t="s">
        <v>900</v>
      </c>
      <c r="O276" s="2" t="s">
        <v>81</v>
      </c>
      <c r="P276" s="2" t="s">
        <v>82</v>
      </c>
      <c r="Q276" s="2" t="s">
        <v>83</v>
      </c>
      <c r="R276" s="2" t="s">
        <v>278</v>
      </c>
      <c r="S276" s="2" t="s">
        <v>829</v>
      </c>
      <c r="T276" s="2" t="s">
        <v>119</v>
      </c>
      <c r="U276" s="2" t="str">
        <f t="shared" si="44"/>
        <v>DB information</v>
      </c>
      <c r="V276" s="2" t="s">
        <v>813</v>
      </c>
      <c r="W276" s="2" t="s">
        <v>814</v>
      </c>
      <c r="X276" s="2" t="s">
        <v>815</v>
      </c>
      <c r="Y276" s="2" t="s">
        <v>816</v>
      </c>
      <c r="Z276" s="2" t="s">
        <v>817</v>
      </c>
      <c r="AA276" s="2"/>
      <c r="AB276" s="2" t="s">
        <v>818</v>
      </c>
      <c r="AC276" s="2"/>
      <c r="AD276" s="2" t="s">
        <v>819</v>
      </c>
      <c r="AE276" s="2"/>
      <c r="AF276" s="2" t="s">
        <v>820</v>
      </c>
      <c r="AG276" s="2"/>
      <c r="AH276" s="2" t="s">
        <v>821</v>
      </c>
      <c r="AI276" s="2" t="s">
        <v>822</v>
      </c>
      <c r="AJ276" s="2" t="s">
        <v>823</v>
      </c>
      <c r="AK276" s="2" t="s">
        <v>824</v>
      </c>
      <c r="AL276" s="2" t="s">
        <v>825</v>
      </c>
      <c r="AM276" s="2"/>
      <c r="AN276" s="2"/>
      <c r="AO276" s="2" t="s">
        <v>826</v>
      </c>
      <c r="AP276" s="2"/>
      <c r="AQ276" s="2"/>
      <c r="AR276" s="2"/>
      <c r="AS276" s="2"/>
      <c r="AT276" s="2" t="s">
        <v>827</v>
      </c>
      <c r="AU276" s="2"/>
      <c r="AV276" s="2"/>
      <c r="AW276" s="2"/>
      <c r="AX276" s="2"/>
      <c r="AY276" s="2"/>
      <c r="AZ276" s="2"/>
      <c r="BA276" s="2"/>
      <c r="BB276" s="2"/>
      <c r="BC276" s="2"/>
      <c r="BD276" s="2"/>
      <c r="BE276" s="2" t="s">
        <v>828</v>
      </c>
      <c r="BF276" s="2"/>
      <c r="BG276" s="2"/>
      <c r="BH276" s="2" t="s">
        <v>1982</v>
      </c>
      <c r="BI276" s="2" t="s">
        <v>901</v>
      </c>
      <c r="BJ276" s="2" t="s">
        <v>80</v>
      </c>
      <c r="BK276" s="2" t="s">
        <v>201</v>
      </c>
      <c r="BL276" s="2">
        <v>0.55000000000000004</v>
      </c>
      <c r="BM276" s="2"/>
      <c r="BN276" s="2"/>
      <c r="BO276" s="2"/>
      <c r="BP276" s="2"/>
      <c r="BQ276" s="2"/>
      <c r="BR276" s="2" t="s">
        <v>176</v>
      </c>
      <c r="BS276" s="2" t="s">
        <v>80</v>
      </c>
      <c r="BT276" s="2">
        <v>0.55000000000000004</v>
      </c>
      <c r="BU276" s="2"/>
      <c r="BV276" s="2"/>
      <c r="BZ276" s="10">
        <f t="shared" si="52"/>
        <v>0.76923076923076927</v>
      </c>
      <c r="CA276" s="10">
        <f t="shared" si="53"/>
        <v>0.57894736842105265</v>
      </c>
      <c r="CB276" s="9">
        <f t="shared" si="45"/>
        <v>0.5</v>
      </c>
      <c r="CC276" s="9">
        <f t="shared" si="46"/>
        <v>0.5</v>
      </c>
      <c r="CD276" s="9">
        <f t="shared" si="47"/>
        <v>0.5</v>
      </c>
      <c r="CE276" s="9">
        <f t="shared" si="48"/>
        <v>0</v>
      </c>
      <c r="CF276" s="9">
        <f t="shared" si="49"/>
        <v>0.5</v>
      </c>
      <c r="CG276" s="9">
        <f t="shared" si="50"/>
        <v>0.5</v>
      </c>
      <c r="CH276" s="9">
        <f t="shared" si="51"/>
        <v>2</v>
      </c>
      <c r="CI276" s="9">
        <f t="shared" si="54"/>
        <v>1</v>
      </c>
    </row>
    <row r="277" spans="1:87" ht="27.6" x14ac:dyDescent="0.3">
      <c r="A277" s="9">
        <v>276</v>
      </c>
      <c r="B277" s="2" t="s">
        <v>732</v>
      </c>
      <c r="C277" s="2" t="s">
        <v>733</v>
      </c>
      <c r="D277" s="2">
        <v>2016</v>
      </c>
      <c r="E277" s="2" t="s">
        <v>273</v>
      </c>
      <c r="F277" s="2" t="s">
        <v>87</v>
      </c>
      <c r="G277" s="2" t="s">
        <v>72</v>
      </c>
      <c r="H277" s="2" t="s">
        <v>663</v>
      </c>
      <c r="I277" s="2" t="s">
        <v>664</v>
      </c>
      <c r="J277" s="2" t="s">
        <v>95</v>
      </c>
      <c r="K277" s="2">
        <v>1500</v>
      </c>
      <c r="L277" s="2" t="s">
        <v>274</v>
      </c>
      <c r="M277" s="2" t="s">
        <v>902</v>
      </c>
      <c r="N277" s="2" t="s">
        <v>903</v>
      </c>
      <c r="O277" s="2" t="s">
        <v>81</v>
      </c>
      <c r="P277" s="2" t="s">
        <v>82</v>
      </c>
      <c r="Q277" s="2" t="s">
        <v>83</v>
      </c>
      <c r="R277" s="2" t="s">
        <v>278</v>
      </c>
      <c r="S277" s="2" t="s">
        <v>846</v>
      </c>
      <c r="T277" s="2" t="s">
        <v>119</v>
      </c>
      <c r="U277" s="2" t="str">
        <f t="shared" si="44"/>
        <v>DB information</v>
      </c>
      <c r="V277" s="2" t="s">
        <v>831</v>
      </c>
      <c r="W277" s="2" t="s">
        <v>832</v>
      </c>
      <c r="X277" s="2" t="s">
        <v>833</v>
      </c>
      <c r="Y277" s="2" t="s">
        <v>834</v>
      </c>
      <c r="Z277" s="2" t="s">
        <v>835</v>
      </c>
      <c r="AA277" s="2"/>
      <c r="AB277" s="2" t="s">
        <v>836</v>
      </c>
      <c r="AC277" s="2"/>
      <c r="AD277" s="2" t="s">
        <v>837</v>
      </c>
      <c r="AE277" s="2"/>
      <c r="AF277" s="2" t="s">
        <v>838</v>
      </c>
      <c r="AG277" s="2"/>
      <c r="AH277" s="2" t="s">
        <v>839</v>
      </c>
      <c r="AI277" s="2" t="s">
        <v>840</v>
      </c>
      <c r="AJ277" s="2" t="s">
        <v>841</v>
      </c>
      <c r="AK277" s="2" t="s">
        <v>842</v>
      </c>
      <c r="AL277" s="2" t="s">
        <v>843</v>
      </c>
      <c r="AM277" s="2"/>
      <c r="AN277" s="2"/>
      <c r="AO277" s="2" t="s">
        <v>750</v>
      </c>
      <c r="AP277" s="2"/>
      <c r="AQ277" s="2"/>
      <c r="AR277" s="2"/>
      <c r="AS277" s="2"/>
      <c r="AT277" s="2" t="s">
        <v>844</v>
      </c>
      <c r="AU277" s="2"/>
      <c r="AV277" s="2"/>
      <c r="AW277" s="2"/>
      <c r="AX277" s="2"/>
      <c r="AY277" s="2"/>
      <c r="AZ277" s="2"/>
      <c r="BA277" s="2"/>
      <c r="BB277" s="2"/>
      <c r="BC277" s="2"/>
      <c r="BD277" s="2"/>
      <c r="BE277" s="2" t="s">
        <v>845</v>
      </c>
      <c r="BF277" s="2"/>
      <c r="BG277" s="2"/>
      <c r="BH277" s="2" t="s">
        <v>1982</v>
      </c>
      <c r="BI277" s="2" t="s">
        <v>904</v>
      </c>
      <c r="BJ277" s="2" t="s">
        <v>80</v>
      </c>
      <c r="BK277" s="2" t="s">
        <v>201</v>
      </c>
      <c r="BL277" s="2">
        <v>4.3999999999999997E-2</v>
      </c>
      <c r="BM277" s="2"/>
      <c r="BN277" s="2"/>
      <c r="BO277" s="2"/>
      <c r="BP277" s="2"/>
      <c r="BQ277" s="2"/>
      <c r="BR277" s="2" t="s">
        <v>176</v>
      </c>
      <c r="BS277" s="2" t="s">
        <v>80</v>
      </c>
      <c r="BT277" s="2">
        <v>4.3999999999999997E-2</v>
      </c>
      <c r="BU277" s="2"/>
      <c r="BV277" s="2"/>
      <c r="BZ277" s="10">
        <f t="shared" si="52"/>
        <v>0.76923076923076927</v>
      </c>
      <c r="CA277" s="10">
        <f t="shared" si="53"/>
        <v>0.57894736842105265</v>
      </c>
      <c r="CB277" s="9">
        <f t="shared" si="45"/>
        <v>0.5</v>
      </c>
      <c r="CC277" s="9">
        <f t="shared" si="46"/>
        <v>0.5</v>
      </c>
      <c r="CD277" s="9">
        <f t="shared" si="47"/>
        <v>0.5</v>
      </c>
      <c r="CE277" s="9">
        <f t="shared" si="48"/>
        <v>0</v>
      </c>
      <c r="CF277" s="9">
        <f t="shared" si="49"/>
        <v>0.5</v>
      </c>
      <c r="CG277" s="9">
        <f t="shared" si="50"/>
        <v>0.5</v>
      </c>
      <c r="CH277" s="9">
        <f t="shared" si="51"/>
        <v>2</v>
      </c>
      <c r="CI277" s="9">
        <f t="shared" si="54"/>
        <v>1</v>
      </c>
    </row>
    <row r="278" spans="1:87" ht="27.6" x14ac:dyDescent="0.3">
      <c r="A278" s="9">
        <v>277</v>
      </c>
      <c r="B278" s="2" t="s">
        <v>732</v>
      </c>
      <c r="C278" s="2" t="s">
        <v>733</v>
      </c>
      <c r="D278" s="2">
        <v>2016</v>
      </c>
      <c r="E278" s="2" t="s">
        <v>273</v>
      </c>
      <c r="F278" s="2" t="s">
        <v>87</v>
      </c>
      <c r="G278" s="2" t="s">
        <v>72</v>
      </c>
      <c r="H278" s="2" t="s">
        <v>663</v>
      </c>
      <c r="I278" s="2" t="s">
        <v>664</v>
      </c>
      <c r="J278" s="2" t="s">
        <v>95</v>
      </c>
      <c r="K278" s="2">
        <v>1500</v>
      </c>
      <c r="L278" s="2" t="s">
        <v>274</v>
      </c>
      <c r="M278" s="2" t="s">
        <v>905</v>
      </c>
      <c r="N278" s="2" t="s">
        <v>906</v>
      </c>
      <c r="O278" s="2" t="s">
        <v>81</v>
      </c>
      <c r="P278" s="2" t="s">
        <v>82</v>
      </c>
      <c r="Q278" s="2" t="s">
        <v>83</v>
      </c>
      <c r="R278" s="2" t="s">
        <v>84</v>
      </c>
      <c r="S278" s="2" t="s">
        <v>865</v>
      </c>
      <c r="T278" s="2" t="s">
        <v>119</v>
      </c>
      <c r="U278" s="2" t="str">
        <f t="shared" si="44"/>
        <v>DB information</v>
      </c>
      <c r="V278" s="2" t="s">
        <v>850</v>
      </c>
      <c r="W278" s="2" t="s">
        <v>851</v>
      </c>
      <c r="X278" s="2" t="s">
        <v>852</v>
      </c>
      <c r="Y278" s="2" t="s">
        <v>853</v>
      </c>
      <c r="Z278" s="2" t="s">
        <v>835</v>
      </c>
      <c r="AA278" s="2"/>
      <c r="AB278" s="2" t="s">
        <v>854</v>
      </c>
      <c r="AC278" s="2"/>
      <c r="AD278" s="2" t="s">
        <v>855</v>
      </c>
      <c r="AE278" s="2"/>
      <c r="AF278" s="2" t="s">
        <v>856</v>
      </c>
      <c r="AG278" s="2"/>
      <c r="AH278" s="2" t="s">
        <v>857</v>
      </c>
      <c r="AI278" s="2" t="s">
        <v>858</v>
      </c>
      <c r="AJ278" s="2" t="s">
        <v>859</v>
      </c>
      <c r="AK278" s="2" t="s">
        <v>860</v>
      </c>
      <c r="AL278" s="2" t="s">
        <v>861</v>
      </c>
      <c r="AM278" s="2"/>
      <c r="AN278" s="2"/>
      <c r="AO278" s="2" t="s">
        <v>862</v>
      </c>
      <c r="AP278" s="2"/>
      <c r="AQ278" s="2"/>
      <c r="AR278" s="2"/>
      <c r="AS278" s="2"/>
      <c r="AT278" s="2" t="s">
        <v>863</v>
      </c>
      <c r="AU278" s="2"/>
      <c r="AV278" s="2"/>
      <c r="AW278" s="2"/>
      <c r="AX278" s="2"/>
      <c r="AY278" s="2"/>
      <c r="AZ278" s="2"/>
      <c r="BA278" s="2"/>
      <c r="BB278" s="2"/>
      <c r="BC278" s="2"/>
      <c r="BD278" s="2"/>
      <c r="BE278" s="2" t="s">
        <v>864</v>
      </c>
      <c r="BF278" s="2"/>
      <c r="BG278" s="2"/>
      <c r="BH278" s="2" t="s">
        <v>1982</v>
      </c>
      <c r="BI278" s="2" t="s">
        <v>907</v>
      </c>
      <c r="BJ278" s="2" t="s">
        <v>80</v>
      </c>
      <c r="BK278" s="2" t="s">
        <v>201</v>
      </c>
      <c r="BL278" s="2">
        <v>0.86</v>
      </c>
      <c r="BM278" s="2"/>
      <c r="BN278" s="2"/>
      <c r="BO278" s="2"/>
      <c r="BP278" s="2"/>
      <c r="BQ278" s="2"/>
      <c r="BR278" s="2" t="s">
        <v>176</v>
      </c>
      <c r="BS278" s="2" t="s">
        <v>80</v>
      </c>
      <c r="BT278" s="2">
        <v>0.86</v>
      </c>
      <c r="BU278" s="2"/>
      <c r="BV278" s="2"/>
      <c r="BZ278" s="10">
        <f t="shared" si="52"/>
        <v>0.76923076923076927</v>
      </c>
      <c r="CA278" s="10">
        <f t="shared" si="53"/>
        <v>0.57894736842105265</v>
      </c>
      <c r="CB278" s="9">
        <f t="shared" si="45"/>
        <v>0.5</v>
      </c>
      <c r="CC278" s="9">
        <f t="shared" si="46"/>
        <v>0.5</v>
      </c>
      <c r="CD278" s="9">
        <f t="shared" si="47"/>
        <v>0.5</v>
      </c>
      <c r="CE278" s="9">
        <f t="shared" si="48"/>
        <v>0</v>
      </c>
      <c r="CF278" s="9">
        <f t="shared" si="49"/>
        <v>0.5</v>
      </c>
      <c r="CG278" s="9">
        <f t="shared" si="50"/>
        <v>0.5</v>
      </c>
      <c r="CH278" s="9">
        <f t="shared" si="51"/>
        <v>2</v>
      </c>
      <c r="CI278" s="9">
        <f t="shared" si="54"/>
        <v>1</v>
      </c>
    </row>
    <row r="279" spans="1:87" ht="27.6" x14ac:dyDescent="0.3">
      <c r="A279" s="9">
        <v>278</v>
      </c>
      <c r="B279" s="2" t="s">
        <v>908</v>
      </c>
      <c r="C279" s="2" t="s">
        <v>909</v>
      </c>
      <c r="D279" s="2">
        <v>2017</v>
      </c>
      <c r="E279" s="2" t="s">
        <v>273</v>
      </c>
      <c r="F279" s="2" t="s">
        <v>87</v>
      </c>
      <c r="G279" s="2" t="s">
        <v>72</v>
      </c>
      <c r="H279" s="2" t="s">
        <v>910</v>
      </c>
      <c r="I279" s="2" t="s">
        <v>911</v>
      </c>
      <c r="J279" s="2" t="s">
        <v>75</v>
      </c>
      <c r="K279" s="2">
        <v>6</v>
      </c>
      <c r="L279" s="2" t="s">
        <v>274</v>
      </c>
      <c r="M279" s="2" t="s">
        <v>912</v>
      </c>
      <c r="N279" s="2" t="s">
        <v>913</v>
      </c>
      <c r="O279" s="2" t="s">
        <v>81</v>
      </c>
      <c r="P279" s="2" t="s">
        <v>82</v>
      </c>
      <c r="Q279" s="2" t="s">
        <v>83</v>
      </c>
      <c r="R279" s="2" t="s">
        <v>84</v>
      </c>
      <c r="S279" s="2" t="s">
        <v>919</v>
      </c>
      <c r="T279" s="2" t="s">
        <v>119</v>
      </c>
      <c r="U279" s="2" t="str">
        <f t="shared" si="44"/>
        <v>DB information</v>
      </c>
      <c r="V279" s="2"/>
      <c r="W279" s="2" t="s">
        <v>915</v>
      </c>
      <c r="X279" s="2" t="s">
        <v>916</v>
      </c>
      <c r="Y279" s="2"/>
      <c r="Z279" s="2"/>
      <c r="AA279" s="2"/>
      <c r="AB279" s="2"/>
      <c r="AC279" s="2"/>
      <c r="AD279" s="2"/>
      <c r="AE279" s="2"/>
      <c r="AF279" s="2"/>
      <c r="AG279" s="2"/>
      <c r="AH279" s="2" t="s">
        <v>917</v>
      </c>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t="s">
        <v>918</v>
      </c>
      <c r="BI279" s="2" t="s">
        <v>914</v>
      </c>
      <c r="BJ279" s="2">
        <v>100</v>
      </c>
      <c r="BK279" s="2" t="s">
        <v>201</v>
      </c>
      <c r="BL279" s="2">
        <v>0.73</v>
      </c>
      <c r="BM279" s="2">
        <v>4.4900000000000002E-2</v>
      </c>
      <c r="BN279" s="2" t="s">
        <v>317</v>
      </c>
      <c r="BO279" s="2"/>
      <c r="BP279" s="2"/>
      <c r="BQ279" s="2"/>
      <c r="BR279" s="2" t="s">
        <v>176</v>
      </c>
      <c r="BS279" s="2">
        <v>26</v>
      </c>
      <c r="BT279" s="2"/>
      <c r="BU279" s="2"/>
      <c r="BV279" s="2"/>
      <c r="BZ279" s="10">
        <f t="shared" si="52"/>
        <v>0.84615384615384615</v>
      </c>
      <c r="CA279" s="10">
        <f t="shared" si="53"/>
        <v>0.63157894736842102</v>
      </c>
      <c r="CB279" s="9">
        <f t="shared" si="45"/>
        <v>0.5</v>
      </c>
      <c r="CC279" s="9">
        <f t="shared" si="46"/>
        <v>1</v>
      </c>
      <c r="CD279" s="9">
        <f t="shared" si="47"/>
        <v>0</v>
      </c>
      <c r="CE279" s="9">
        <f t="shared" si="48"/>
        <v>0.5</v>
      </c>
      <c r="CF279" s="9">
        <f t="shared" si="49"/>
        <v>0.5</v>
      </c>
      <c r="CG279" s="9">
        <f t="shared" si="50"/>
        <v>0.5</v>
      </c>
      <c r="CH279" s="9">
        <f t="shared" si="51"/>
        <v>2</v>
      </c>
      <c r="CI279" s="9">
        <f t="shared" si="54"/>
        <v>1</v>
      </c>
    </row>
    <row r="280" spans="1:87" ht="27.6" x14ac:dyDescent="0.3">
      <c r="A280" s="9">
        <v>279</v>
      </c>
      <c r="B280" s="2" t="s">
        <v>908</v>
      </c>
      <c r="C280" s="2" t="s">
        <v>909</v>
      </c>
      <c r="D280" s="2">
        <v>2017</v>
      </c>
      <c r="E280" s="2" t="s">
        <v>273</v>
      </c>
      <c r="F280" s="2" t="s">
        <v>87</v>
      </c>
      <c r="G280" s="2" t="s">
        <v>72</v>
      </c>
      <c r="H280" s="2" t="s">
        <v>910</v>
      </c>
      <c r="I280" s="2" t="s">
        <v>911</v>
      </c>
      <c r="J280" s="2" t="s">
        <v>75</v>
      </c>
      <c r="K280" s="2">
        <v>6</v>
      </c>
      <c r="L280" s="2" t="s">
        <v>274</v>
      </c>
      <c r="M280" s="2" t="s">
        <v>920</v>
      </c>
      <c r="N280" s="2" t="s">
        <v>221</v>
      </c>
      <c r="O280" s="2" t="s">
        <v>81</v>
      </c>
      <c r="P280" s="2" t="s">
        <v>82</v>
      </c>
      <c r="Q280" s="2" t="s">
        <v>83</v>
      </c>
      <c r="R280" s="2" t="s">
        <v>84</v>
      </c>
      <c r="S280" s="2" t="s">
        <v>919</v>
      </c>
      <c r="T280" s="2" t="s">
        <v>119</v>
      </c>
      <c r="U280" s="2" t="str">
        <f t="shared" si="44"/>
        <v>DB information</v>
      </c>
      <c r="V280" s="2" t="s">
        <v>922</v>
      </c>
      <c r="W280" s="2" t="s">
        <v>915</v>
      </c>
      <c r="X280" s="2" t="s">
        <v>916</v>
      </c>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t="s">
        <v>918</v>
      </c>
      <c r="BI280" s="2" t="s">
        <v>921</v>
      </c>
      <c r="BJ280" s="2">
        <v>100</v>
      </c>
      <c r="BK280" s="2" t="s">
        <v>201</v>
      </c>
      <c r="BL280" s="2">
        <v>0.62</v>
      </c>
      <c r="BM280" s="2">
        <v>5.2999999999999999E-2</v>
      </c>
      <c r="BN280" s="2" t="s">
        <v>317</v>
      </c>
      <c r="BO280" s="2"/>
      <c r="BP280" s="2"/>
      <c r="BQ280" s="2"/>
      <c r="BR280" s="2" t="s">
        <v>176</v>
      </c>
      <c r="BS280" s="2">
        <v>26</v>
      </c>
      <c r="BT280" s="2"/>
      <c r="BU280" s="2"/>
      <c r="BV280" s="2"/>
      <c r="BZ280" s="10">
        <f t="shared" si="52"/>
        <v>0.84615384615384615</v>
      </c>
      <c r="CA280" s="10">
        <f t="shared" si="53"/>
        <v>0.63157894736842102</v>
      </c>
      <c r="CB280" s="9">
        <f t="shared" si="45"/>
        <v>0.5</v>
      </c>
      <c r="CC280" s="9">
        <f t="shared" si="46"/>
        <v>1</v>
      </c>
      <c r="CD280" s="9">
        <f t="shared" si="47"/>
        <v>0</v>
      </c>
      <c r="CE280" s="9">
        <f t="shared" si="48"/>
        <v>0.5</v>
      </c>
      <c r="CF280" s="9">
        <f t="shared" si="49"/>
        <v>0.5</v>
      </c>
      <c r="CG280" s="9">
        <f t="shared" si="50"/>
        <v>0.5</v>
      </c>
      <c r="CH280" s="9">
        <f t="shared" si="51"/>
        <v>2</v>
      </c>
      <c r="CI280" s="9">
        <f t="shared" si="54"/>
        <v>1</v>
      </c>
    </row>
    <row r="281" spans="1:87" ht="27.6" x14ac:dyDescent="0.3">
      <c r="A281" s="9">
        <v>280</v>
      </c>
      <c r="B281" s="2" t="s">
        <v>908</v>
      </c>
      <c r="C281" s="2" t="s">
        <v>909</v>
      </c>
      <c r="D281" s="2">
        <v>2017</v>
      </c>
      <c r="E281" s="2" t="s">
        <v>273</v>
      </c>
      <c r="F281" s="2" t="s">
        <v>87</v>
      </c>
      <c r="G281" s="2" t="s">
        <v>72</v>
      </c>
      <c r="H281" s="2" t="s">
        <v>910</v>
      </c>
      <c r="I281" s="2" t="s">
        <v>911</v>
      </c>
      <c r="J281" s="2" t="s">
        <v>75</v>
      </c>
      <c r="K281" s="2">
        <v>6</v>
      </c>
      <c r="L281" s="2" t="s">
        <v>274</v>
      </c>
      <c r="M281" s="2" t="s">
        <v>923</v>
      </c>
      <c r="N281" s="2" t="s">
        <v>924</v>
      </c>
      <c r="O281" s="2" t="s">
        <v>81</v>
      </c>
      <c r="P281" s="2" t="s">
        <v>82</v>
      </c>
      <c r="Q281" s="2" t="s">
        <v>83</v>
      </c>
      <c r="R281" s="2" t="s">
        <v>278</v>
      </c>
      <c r="S281" s="2" t="s">
        <v>928</v>
      </c>
      <c r="T281" s="2" t="s">
        <v>119</v>
      </c>
      <c r="U281" s="2" t="str">
        <f t="shared" si="44"/>
        <v>DB information</v>
      </c>
      <c r="V281" s="2" t="s">
        <v>922</v>
      </c>
      <c r="W281" s="2"/>
      <c r="X281" s="2"/>
      <c r="Y281" s="2"/>
      <c r="Z281" s="2"/>
      <c r="AA281" s="2"/>
      <c r="AB281" s="2"/>
      <c r="AC281" s="2"/>
      <c r="AD281" s="2"/>
      <c r="AE281" s="2"/>
      <c r="AF281" s="2"/>
      <c r="AG281" s="2"/>
      <c r="AH281" s="2"/>
      <c r="AI281" s="2"/>
      <c r="AJ281" s="2"/>
      <c r="AK281" s="2"/>
      <c r="AL281" s="2"/>
      <c r="AM281" s="2"/>
      <c r="AN281" s="2" t="s">
        <v>926</v>
      </c>
      <c r="AO281" s="2"/>
      <c r="AP281" s="2"/>
      <c r="AQ281" s="2"/>
      <c r="AR281" s="2"/>
      <c r="AS281" s="2" t="s">
        <v>927</v>
      </c>
      <c r="AT281" s="2"/>
      <c r="AU281" s="2"/>
      <c r="AV281" s="2"/>
      <c r="AW281" s="2"/>
      <c r="AX281" s="2"/>
      <c r="AY281" s="2"/>
      <c r="AZ281" s="2"/>
      <c r="BA281" s="2"/>
      <c r="BB281" s="2"/>
      <c r="BC281" s="2"/>
      <c r="BD281" s="2"/>
      <c r="BE281" s="2"/>
      <c r="BF281" s="2"/>
      <c r="BG281" s="2"/>
      <c r="BH281" s="2" t="s">
        <v>918</v>
      </c>
      <c r="BI281" s="2" t="s">
        <v>925</v>
      </c>
      <c r="BJ281" s="2">
        <v>34</v>
      </c>
      <c r="BK281" s="2" t="s">
        <v>201</v>
      </c>
      <c r="BL281" s="2">
        <v>0.8</v>
      </c>
      <c r="BM281" s="2">
        <v>3.4799999999999998E-2</v>
      </c>
      <c r="BN281" s="2" t="s">
        <v>317</v>
      </c>
      <c r="BO281" s="2"/>
      <c r="BP281" s="2"/>
      <c r="BQ281" s="2"/>
      <c r="BR281" s="2" t="s">
        <v>176</v>
      </c>
      <c r="BS281" s="2">
        <v>8</v>
      </c>
      <c r="BT281" s="2"/>
      <c r="BU281" s="2"/>
      <c r="BV281" s="2"/>
      <c r="BZ281" s="10">
        <f t="shared" si="52"/>
        <v>0.84615384615384615</v>
      </c>
      <c r="CA281" s="10">
        <f t="shared" si="53"/>
        <v>0.63157894736842102</v>
      </c>
      <c r="CB281" s="9">
        <f t="shared" si="45"/>
        <v>0.5</v>
      </c>
      <c r="CC281" s="9">
        <f t="shared" si="46"/>
        <v>1</v>
      </c>
      <c r="CD281" s="9">
        <f t="shared" si="47"/>
        <v>0</v>
      </c>
      <c r="CE281" s="9">
        <f t="shared" si="48"/>
        <v>0.5</v>
      </c>
      <c r="CF281" s="9">
        <f t="shared" si="49"/>
        <v>0.5</v>
      </c>
      <c r="CG281" s="9">
        <f t="shared" si="50"/>
        <v>0.5</v>
      </c>
      <c r="CH281" s="9">
        <f t="shared" si="51"/>
        <v>2</v>
      </c>
      <c r="CI281" s="9">
        <f t="shared" si="54"/>
        <v>1</v>
      </c>
    </row>
    <row r="282" spans="1:87" ht="27.6" x14ac:dyDescent="0.3">
      <c r="A282" s="9">
        <v>281</v>
      </c>
      <c r="B282" s="2" t="s">
        <v>908</v>
      </c>
      <c r="C282" s="2" t="s">
        <v>909</v>
      </c>
      <c r="D282" s="2">
        <v>2017</v>
      </c>
      <c r="E282" s="2" t="s">
        <v>273</v>
      </c>
      <c r="F282" s="2" t="s">
        <v>87</v>
      </c>
      <c r="G282" s="2" t="s">
        <v>72</v>
      </c>
      <c r="H282" s="2" t="s">
        <v>910</v>
      </c>
      <c r="I282" s="2" t="s">
        <v>911</v>
      </c>
      <c r="J282" s="2" t="s">
        <v>75</v>
      </c>
      <c r="K282" s="2">
        <v>6</v>
      </c>
      <c r="L282" s="2" t="s">
        <v>274</v>
      </c>
      <c r="M282" s="2" t="s">
        <v>929</v>
      </c>
      <c r="N282" s="2" t="s">
        <v>930</v>
      </c>
      <c r="O282" s="2" t="s">
        <v>81</v>
      </c>
      <c r="P282" s="2" t="s">
        <v>82</v>
      </c>
      <c r="Q282" s="2" t="s">
        <v>83</v>
      </c>
      <c r="R282" s="2" t="s">
        <v>278</v>
      </c>
      <c r="S282" s="2" t="s">
        <v>928</v>
      </c>
      <c r="T282" s="2" t="s">
        <v>119</v>
      </c>
      <c r="U282" s="2" t="str">
        <f t="shared" si="44"/>
        <v>DB information</v>
      </c>
      <c r="V282" s="2" t="s">
        <v>922</v>
      </c>
      <c r="W282" s="2"/>
      <c r="X282" s="2"/>
      <c r="Y282" s="2"/>
      <c r="Z282" s="2"/>
      <c r="AA282" s="2" t="s">
        <v>932</v>
      </c>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t="s">
        <v>918</v>
      </c>
      <c r="BI282" s="2" t="s">
        <v>931</v>
      </c>
      <c r="BJ282" s="2">
        <v>34</v>
      </c>
      <c r="BK282" s="2" t="s">
        <v>201</v>
      </c>
      <c r="BL282" s="2">
        <v>0.78</v>
      </c>
      <c r="BM282" s="2">
        <v>3.4799999999999998E-2</v>
      </c>
      <c r="BN282" s="2" t="s">
        <v>317</v>
      </c>
      <c r="BO282" s="2"/>
      <c r="BP282" s="2"/>
      <c r="BQ282" s="2"/>
      <c r="BR282" s="2" t="s">
        <v>176</v>
      </c>
      <c r="BS282" s="2">
        <v>8</v>
      </c>
      <c r="BT282" s="2"/>
      <c r="BU282" s="2"/>
      <c r="BV282" s="2"/>
      <c r="BZ282" s="10">
        <f t="shared" si="52"/>
        <v>0.84615384615384615</v>
      </c>
      <c r="CA282" s="10">
        <f t="shared" si="53"/>
        <v>0.63157894736842102</v>
      </c>
      <c r="CB282" s="9">
        <f t="shared" si="45"/>
        <v>0.5</v>
      </c>
      <c r="CC282" s="9">
        <f t="shared" si="46"/>
        <v>1</v>
      </c>
      <c r="CD282" s="9">
        <f t="shared" si="47"/>
        <v>0</v>
      </c>
      <c r="CE282" s="9">
        <f t="shared" si="48"/>
        <v>0.5</v>
      </c>
      <c r="CF282" s="9">
        <f t="shared" si="49"/>
        <v>0.5</v>
      </c>
      <c r="CG282" s="9">
        <f t="shared" si="50"/>
        <v>0.5</v>
      </c>
      <c r="CH282" s="9">
        <f t="shared" si="51"/>
        <v>2</v>
      </c>
      <c r="CI282" s="9">
        <f t="shared" si="54"/>
        <v>1</v>
      </c>
    </row>
    <row r="283" spans="1:87" ht="27.6" x14ac:dyDescent="0.3">
      <c r="A283" s="9">
        <v>282</v>
      </c>
      <c r="B283" s="2" t="s">
        <v>908</v>
      </c>
      <c r="C283" s="2" t="s">
        <v>909</v>
      </c>
      <c r="D283" s="2">
        <v>2017</v>
      </c>
      <c r="E283" s="2" t="s">
        <v>273</v>
      </c>
      <c r="F283" s="2" t="s">
        <v>87</v>
      </c>
      <c r="G283" s="2" t="s">
        <v>72</v>
      </c>
      <c r="H283" s="2" t="s">
        <v>910</v>
      </c>
      <c r="I283" s="2" t="s">
        <v>911</v>
      </c>
      <c r="J283" s="2" t="s">
        <v>75</v>
      </c>
      <c r="K283" s="2">
        <v>6</v>
      </c>
      <c r="L283" s="2" t="s">
        <v>274</v>
      </c>
      <c r="M283" s="2" t="s">
        <v>933</v>
      </c>
      <c r="N283" s="2" t="s">
        <v>934</v>
      </c>
      <c r="O283" s="2" t="s">
        <v>81</v>
      </c>
      <c r="P283" s="2" t="s">
        <v>82</v>
      </c>
      <c r="Q283" s="2" t="s">
        <v>83</v>
      </c>
      <c r="R283" s="2" t="s">
        <v>278</v>
      </c>
      <c r="S283" s="2" t="s">
        <v>937</v>
      </c>
      <c r="T283" s="2" t="s">
        <v>119</v>
      </c>
      <c r="U283" s="2" t="str">
        <f t="shared" si="44"/>
        <v>DB information</v>
      </c>
      <c r="V283" s="2"/>
      <c r="W283" s="2"/>
      <c r="X283" s="2" t="s">
        <v>916</v>
      </c>
      <c r="Y283" s="2"/>
      <c r="Z283" s="2"/>
      <c r="AA283" s="2" t="s">
        <v>932</v>
      </c>
      <c r="AB283" s="2"/>
      <c r="AC283" s="2"/>
      <c r="AD283" s="2"/>
      <c r="AE283" s="2"/>
      <c r="AF283" s="2"/>
      <c r="AG283" s="2"/>
      <c r="AH283" s="2"/>
      <c r="AI283" s="2" t="s">
        <v>936</v>
      </c>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t="s">
        <v>918</v>
      </c>
      <c r="BI283" s="2" t="s">
        <v>935</v>
      </c>
      <c r="BJ283" s="2">
        <v>22</v>
      </c>
      <c r="BK283" s="2" t="s">
        <v>201</v>
      </c>
      <c r="BL283" s="2">
        <v>0.6</v>
      </c>
      <c r="BM283" s="2">
        <v>2.35E-2</v>
      </c>
      <c r="BN283" s="2" t="s">
        <v>317</v>
      </c>
      <c r="BO283" s="2"/>
      <c r="BP283" s="2"/>
      <c r="BQ283" s="2"/>
      <c r="BR283" s="2" t="s">
        <v>176</v>
      </c>
      <c r="BS283" s="2">
        <v>5</v>
      </c>
      <c r="BT283" s="2"/>
      <c r="BU283" s="2"/>
      <c r="BV283" s="2"/>
      <c r="BZ283" s="10">
        <f t="shared" si="52"/>
        <v>0.84615384615384615</v>
      </c>
      <c r="CA283" s="10">
        <f t="shared" si="53"/>
        <v>0.63157894736842102</v>
      </c>
      <c r="CB283" s="9">
        <f t="shared" si="45"/>
        <v>0.5</v>
      </c>
      <c r="CC283" s="9">
        <f t="shared" si="46"/>
        <v>1</v>
      </c>
      <c r="CD283" s="9">
        <f t="shared" si="47"/>
        <v>0</v>
      </c>
      <c r="CE283" s="9">
        <f t="shared" si="48"/>
        <v>0.5</v>
      </c>
      <c r="CF283" s="9">
        <f t="shared" si="49"/>
        <v>0.5</v>
      </c>
      <c r="CG283" s="9">
        <f t="shared" si="50"/>
        <v>0.5</v>
      </c>
      <c r="CH283" s="9">
        <f t="shared" si="51"/>
        <v>2</v>
      </c>
      <c r="CI283" s="9">
        <f t="shared" si="54"/>
        <v>1</v>
      </c>
    </row>
    <row r="284" spans="1:87" ht="27.6" x14ac:dyDescent="0.3">
      <c r="A284" s="9">
        <v>283</v>
      </c>
      <c r="B284" s="2" t="s">
        <v>908</v>
      </c>
      <c r="C284" s="2" t="s">
        <v>909</v>
      </c>
      <c r="D284" s="2">
        <v>2017</v>
      </c>
      <c r="E284" s="2" t="s">
        <v>273</v>
      </c>
      <c r="F284" s="2" t="s">
        <v>87</v>
      </c>
      <c r="G284" s="2" t="s">
        <v>72</v>
      </c>
      <c r="H284" s="2" t="s">
        <v>910</v>
      </c>
      <c r="I284" s="2" t="s">
        <v>911</v>
      </c>
      <c r="J284" s="2" t="s">
        <v>75</v>
      </c>
      <c r="K284" s="2">
        <v>6</v>
      </c>
      <c r="L284" s="2" t="s">
        <v>274</v>
      </c>
      <c r="M284" s="2" t="s">
        <v>938</v>
      </c>
      <c r="N284" s="2" t="s">
        <v>939</v>
      </c>
      <c r="O284" s="2" t="s">
        <v>81</v>
      </c>
      <c r="P284" s="2" t="s">
        <v>82</v>
      </c>
      <c r="Q284" s="2" t="s">
        <v>83</v>
      </c>
      <c r="R284" s="2" t="s">
        <v>278</v>
      </c>
      <c r="S284" s="2" t="s">
        <v>937</v>
      </c>
      <c r="T284" s="2" t="s">
        <v>119</v>
      </c>
      <c r="U284" s="2" t="str">
        <f t="shared" si="44"/>
        <v>DB information</v>
      </c>
      <c r="V284" s="2" t="s">
        <v>922</v>
      </c>
      <c r="W284" s="2"/>
      <c r="X284" s="2"/>
      <c r="Y284" s="2"/>
      <c r="Z284" s="2"/>
      <c r="AA284" s="2" t="s">
        <v>941</v>
      </c>
      <c r="AB284" s="2"/>
      <c r="AC284" s="2"/>
      <c r="AD284" s="2"/>
      <c r="AE284" s="2"/>
      <c r="AF284" s="2"/>
      <c r="AG284" s="2"/>
      <c r="AH284" s="2"/>
      <c r="AI284" s="2" t="s">
        <v>936</v>
      </c>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t="s">
        <v>918</v>
      </c>
      <c r="BI284" s="2" t="s">
        <v>940</v>
      </c>
      <c r="BJ284" s="2">
        <v>22</v>
      </c>
      <c r="BK284" s="2" t="s">
        <v>201</v>
      </c>
      <c r="BL284" s="2">
        <v>0.39</v>
      </c>
      <c r="BM284" s="2">
        <v>2.8799999999999999E-2</v>
      </c>
      <c r="BN284" s="2" t="s">
        <v>317</v>
      </c>
      <c r="BO284" s="2"/>
      <c r="BP284" s="2"/>
      <c r="BQ284" s="2"/>
      <c r="BR284" s="2" t="s">
        <v>176</v>
      </c>
      <c r="BS284" s="2">
        <v>5</v>
      </c>
      <c r="BT284" s="2"/>
      <c r="BU284" s="2"/>
      <c r="BV284" s="2"/>
      <c r="BZ284" s="10">
        <f t="shared" si="52"/>
        <v>0.84615384615384615</v>
      </c>
      <c r="CA284" s="10">
        <f t="shared" si="53"/>
        <v>0.63157894736842102</v>
      </c>
      <c r="CB284" s="9">
        <f t="shared" si="45"/>
        <v>0.5</v>
      </c>
      <c r="CC284" s="9">
        <f t="shared" si="46"/>
        <v>1</v>
      </c>
      <c r="CD284" s="9">
        <f t="shared" si="47"/>
        <v>0</v>
      </c>
      <c r="CE284" s="9">
        <f t="shared" si="48"/>
        <v>0.5</v>
      </c>
      <c r="CF284" s="9">
        <f t="shared" si="49"/>
        <v>0.5</v>
      </c>
      <c r="CG284" s="9">
        <f t="shared" si="50"/>
        <v>0.5</v>
      </c>
      <c r="CH284" s="9">
        <f t="shared" si="51"/>
        <v>2</v>
      </c>
      <c r="CI284" s="9">
        <f t="shared" si="54"/>
        <v>1</v>
      </c>
    </row>
    <row r="285" spans="1:87" ht="41.4" x14ac:dyDescent="0.3">
      <c r="A285" s="9">
        <v>284</v>
      </c>
      <c r="B285" s="2" t="s">
        <v>908</v>
      </c>
      <c r="C285" s="2" t="s">
        <v>909</v>
      </c>
      <c r="D285" s="2">
        <v>2017</v>
      </c>
      <c r="E285" s="2" t="s">
        <v>273</v>
      </c>
      <c r="F285" s="2" t="s">
        <v>87</v>
      </c>
      <c r="G285" s="2" t="s">
        <v>72</v>
      </c>
      <c r="H285" s="2" t="s">
        <v>910</v>
      </c>
      <c r="I285" s="2" t="s">
        <v>911</v>
      </c>
      <c r="J285" s="2" t="s">
        <v>75</v>
      </c>
      <c r="K285" s="2">
        <v>6</v>
      </c>
      <c r="L285" s="2" t="s">
        <v>274</v>
      </c>
      <c r="M285" s="2" t="s">
        <v>942</v>
      </c>
      <c r="N285" s="2" t="s">
        <v>943</v>
      </c>
      <c r="O285" s="2" t="s">
        <v>81</v>
      </c>
      <c r="P285" s="2" t="s">
        <v>82</v>
      </c>
      <c r="Q285" s="2" t="s">
        <v>83</v>
      </c>
      <c r="R285" s="2" t="s">
        <v>278</v>
      </c>
      <c r="S285" s="2" t="s">
        <v>946</v>
      </c>
      <c r="T285" s="2" t="s">
        <v>119</v>
      </c>
      <c r="U285" s="2" t="str">
        <f t="shared" si="44"/>
        <v>DB information</v>
      </c>
      <c r="V285" s="2"/>
      <c r="W285" s="2" t="s">
        <v>915</v>
      </c>
      <c r="X285" s="2"/>
      <c r="Y285" s="2"/>
      <c r="Z285" s="2"/>
      <c r="AA285" s="2" t="s">
        <v>941</v>
      </c>
      <c r="AB285" s="2"/>
      <c r="AC285" s="2"/>
      <c r="AD285" s="2"/>
      <c r="AE285" s="2"/>
      <c r="AF285" s="2"/>
      <c r="AG285" s="2"/>
      <c r="AH285" s="2"/>
      <c r="AI285" s="2" t="s">
        <v>936</v>
      </c>
      <c r="AJ285" s="2"/>
      <c r="AK285" s="2"/>
      <c r="AL285" s="2"/>
      <c r="AM285" s="2" t="s">
        <v>945</v>
      </c>
      <c r="AN285" s="2" t="s">
        <v>926</v>
      </c>
      <c r="AO285" s="2"/>
      <c r="AP285" s="2"/>
      <c r="AQ285" s="2"/>
      <c r="AR285" s="2"/>
      <c r="AS285" s="2"/>
      <c r="AT285" s="2"/>
      <c r="AU285" s="2"/>
      <c r="AV285" s="2"/>
      <c r="AW285" s="2"/>
      <c r="AX285" s="2"/>
      <c r="AY285" s="2"/>
      <c r="AZ285" s="2"/>
      <c r="BA285" s="2"/>
      <c r="BB285" s="2"/>
      <c r="BC285" s="2"/>
      <c r="BD285" s="2"/>
      <c r="BE285" s="2"/>
      <c r="BF285" s="2"/>
      <c r="BG285" s="2"/>
      <c r="BH285" s="2" t="s">
        <v>918</v>
      </c>
      <c r="BI285" s="2" t="s">
        <v>944</v>
      </c>
      <c r="BJ285" s="2">
        <v>12</v>
      </c>
      <c r="BK285" s="2" t="s">
        <v>201</v>
      </c>
      <c r="BL285" s="2">
        <v>0.99</v>
      </c>
      <c r="BM285" s="2">
        <v>8.9999999999999998E-4</v>
      </c>
      <c r="BN285" s="2" t="s">
        <v>317</v>
      </c>
      <c r="BO285" s="2"/>
      <c r="BP285" s="2"/>
      <c r="BQ285" s="2"/>
      <c r="BR285" s="2" t="s">
        <v>176</v>
      </c>
      <c r="BS285" s="2">
        <v>3</v>
      </c>
      <c r="BT285" s="2"/>
      <c r="BU285" s="2"/>
      <c r="BV285" s="2"/>
      <c r="BZ285" s="10">
        <f t="shared" si="52"/>
        <v>0.84615384615384615</v>
      </c>
      <c r="CA285" s="10">
        <f t="shared" si="53"/>
        <v>0.63157894736842102</v>
      </c>
      <c r="CB285" s="9">
        <f t="shared" si="45"/>
        <v>0.5</v>
      </c>
      <c r="CC285" s="9">
        <f t="shared" si="46"/>
        <v>1</v>
      </c>
      <c r="CD285" s="9">
        <f t="shared" si="47"/>
        <v>0</v>
      </c>
      <c r="CE285" s="9">
        <f t="shared" si="48"/>
        <v>0.5</v>
      </c>
      <c r="CF285" s="9">
        <f t="shared" si="49"/>
        <v>0.5</v>
      </c>
      <c r="CG285" s="9">
        <f t="shared" si="50"/>
        <v>0.5</v>
      </c>
      <c r="CH285" s="9">
        <f t="shared" si="51"/>
        <v>2</v>
      </c>
      <c r="CI285" s="9">
        <f t="shared" si="54"/>
        <v>1</v>
      </c>
    </row>
    <row r="286" spans="1:87" ht="27.6" x14ac:dyDescent="0.3">
      <c r="A286" s="9">
        <v>285</v>
      </c>
      <c r="B286" s="2" t="s">
        <v>908</v>
      </c>
      <c r="C286" s="2" t="s">
        <v>909</v>
      </c>
      <c r="D286" s="2">
        <v>2017</v>
      </c>
      <c r="E286" s="2" t="s">
        <v>273</v>
      </c>
      <c r="F286" s="2" t="s">
        <v>87</v>
      </c>
      <c r="G286" s="2" t="s">
        <v>72</v>
      </c>
      <c r="H286" s="2" t="s">
        <v>910</v>
      </c>
      <c r="I286" s="2" t="s">
        <v>911</v>
      </c>
      <c r="J286" s="2" t="s">
        <v>75</v>
      </c>
      <c r="K286" s="2">
        <v>6</v>
      </c>
      <c r="L286" s="2" t="s">
        <v>274</v>
      </c>
      <c r="M286" s="2" t="s">
        <v>947</v>
      </c>
      <c r="N286" s="2" t="s">
        <v>939</v>
      </c>
      <c r="O286" s="2" t="s">
        <v>81</v>
      </c>
      <c r="P286" s="2" t="s">
        <v>82</v>
      </c>
      <c r="Q286" s="2" t="s">
        <v>83</v>
      </c>
      <c r="R286" s="2" t="s">
        <v>278</v>
      </c>
      <c r="S286" s="2" t="s">
        <v>946</v>
      </c>
      <c r="T286" s="2" t="s">
        <v>119</v>
      </c>
      <c r="U286" s="2" t="str">
        <f t="shared" si="44"/>
        <v>DB information</v>
      </c>
      <c r="V286" s="2"/>
      <c r="W286" s="2" t="s">
        <v>915</v>
      </c>
      <c r="X286" s="2"/>
      <c r="Y286" s="2"/>
      <c r="Z286" s="2"/>
      <c r="AA286" s="2" t="s">
        <v>941</v>
      </c>
      <c r="AB286" s="2"/>
      <c r="AC286" s="2"/>
      <c r="AD286" s="2"/>
      <c r="AE286" s="2"/>
      <c r="AF286" s="2"/>
      <c r="AG286" s="2"/>
      <c r="AH286" s="2"/>
      <c r="AI286" s="2" t="s">
        <v>936</v>
      </c>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t="s">
        <v>918</v>
      </c>
      <c r="BI286" s="2" t="s">
        <v>948</v>
      </c>
      <c r="BJ286" s="2">
        <v>12</v>
      </c>
      <c r="BK286" s="2" t="s">
        <v>201</v>
      </c>
      <c r="BL286" s="2">
        <v>0.86</v>
      </c>
      <c r="BM286" s="2">
        <v>1.8800000000000001E-2</v>
      </c>
      <c r="BN286" s="2" t="s">
        <v>317</v>
      </c>
      <c r="BO286" s="2"/>
      <c r="BP286" s="2"/>
      <c r="BQ286" s="2"/>
      <c r="BR286" s="2" t="s">
        <v>176</v>
      </c>
      <c r="BS286" s="2">
        <v>3</v>
      </c>
      <c r="BT286" s="2"/>
      <c r="BU286" s="2"/>
      <c r="BV286" s="2"/>
      <c r="BZ286" s="10">
        <f t="shared" si="52"/>
        <v>0.84615384615384615</v>
      </c>
      <c r="CA286" s="10">
        <f t="shared" si="53"/>
        <v>0.63157894736842102</v>
      </c>
      <c r="CB286" s="9">
        <f t="shared" si="45"/>
        <v>0.5</v>
      </c>
      <c r="CC286" s="9">
        <f t="shared" si="46"/>
        <v>1</v>
      </c>
      <c r="CD286" s="9">
        <f t="shared" si="47"/>
        <v>0</v>
      </c>
      <c r="CE286" s="9">
        <f t="shared" si="48"/>
        <v>0.5</v>
      </c>
      <c r="CF286" s="9">
        <f t="shared" si="49"/>
        <v>0.5</v>
      </c>
      <c r="CG286" s="9">
        <f t="shared" si="50"/>
        <v>0.5</v>
      </c>
      <c r="CH286" s="9">
        <f t="shared" si="51"/>
        <v>2</v>
      </c>
      <c r="CI286" s="9">
        <f t="shared" si="54"/>
        <v>1</v>
      </c>
    </row>
    <row r="287" spans="1:87" ht="27.6" x14ac:dyDescent="0.3">
      <c r="A287" s="9">
        <v>286</v>
      </c>
      <c r="B287" s="2" t="s">
        <v>908</v>
      </c>
      <c r="C287" s="2" t="s">
        <v>909</v>
      </c>
      <c r="D287" s="2">
        <v>2017</v>
      </c>
      <c r="E287" s="2" t="s">
        <v>273</v>
      </c>
      <c r="F287" s="2" t="s">
        <v>87</v>
      </c>
      <c r="G287" s="2" t="s">
        <v>72</v>
      </c>
      <c r="H287" s="2" t="s">
        <v>910</v>
      </c>
      <c r="I287" s="2" t="s">
        <v>911</v>
      </c>
      <c r="J287" s="2" t="s">
        <v>75</v>
      </c>
      <c r="K287" s="2">
        <v>6</v>
      </c>
      <c r="L287" s="2" t="s">
        <v>274</v>
      </c>
      <c r="M287" s="2" t="s">
        <v>949</v>
      </c>
      <c r="N287" s="2" t="s">
        <v>950</v>
      </c>
      <c r="O287" s="2" t="s">
        <v>81</v>
      </c>
      <c r="P287" s="2" t="s">
        <v>82</v>
      </c>
      <c r="Q287" s="2" t="s">
        <v>83</v>
      </c>
      <c r="R287" s="2" t="s">
        <v>278</v>
      </c>
      <c r="S287" s="2" t="s">
        <v>952</v>
      </c>
      <c r="T287" s="2" t="s">
        <v>119</v>
      </c>
      <c r="U287" s="2" t="str">
        <f t="shared" si="44"/>
        <v>DB information</v>
      </c>
      <c r="V287" s="2"/>
      <c r="W287" s="2"/>
      <c r="X287" s="2"/>
      <c r="Y287" s="2"/>
      <c r="Z287" s="2"/>
      <c r="AA287" s="2" t="s">
        <v>941</v>
      </c>
      <c r="AB287" s="2"/>
      <c r="AC287" s="2"/>
      <c r="AD287" s="2"/>
      <c r="AE287" s="2"/>
      <c r="AF287" s="2"/>
      <c r="AG287" s="2"/>
      <c r="AH287" s="2" t="s">
        <v>917</v>
      </c>
      <c r="AI287" s="2" t="s">
        <v>936</v>
      </c>
      <c r="AJ287" s="2"/>
      <c r="AK287" s="2"/>
      <c r="AL287" s="2"/>
      <c r="AM287" s="2" t="s">
        <v>945</v>
      </c>
      <c r="AN287" s="2"/>
      <c r="AO287" s="2"/>
      <c r="AP287" s="2"/>
      <c r="AQ287" s="2"/>
      <c r="AR287" s="2"/>
      <c r="AS287" s="2"/>
      <c r="AT287" s="2"/>
      <c r="AU287" s="2"/>
      <c r="AV287" s="2"/>
      <c r="AW287" s="2"/>
      <c r="AX287" s="2"/>
      <c r="AY287" s="2"/>
      <c r="AZ287" s="2"/>
      <c r="BA287" s="2"/>
      <c r="BB287" s="2"/>
      <c r="BC287" s="2"/>
      <c r="BD287" s="2"/>
      <c r="BE287" s="2"/>
      <c r="BF287" s="2"/>
      <c r="BG287" s="2"/>
      <c r="BH287" s="2" t="s">
        <v>918</v>
      </c>
      <c r="BI287" s="2" t="s">
        <v>951</v>
      </c>
      <c r="BJ287" s="2">
        <v>19</v>
      </c>
      <c r="BK287" s="2" t="s">
        <v>201</v>
      </c>
      <c r="BL287" s="2">
        <v>0.91</v>
      </c>
      <c r="BM287" s="2">
        <v>1.72E-2</v>
      </c>
      <c r="BN287" s="2" t="s">
        <v>317</v>
      </c>
      <c r="BO287" s="2"/>
      <c r="BP287" s="2"/>
      <c r="BQ287" s="2"/>
      <c r="BR287" s="2" t="s">
        <v>176</v>
      </c>
      <c r="BS287" s="2">
        <v>5</v>
      </c>
      <c r="BT287" s="2"/>
      <c r="BU287" s="2"/>
      <c r="BV287" s="2"/>
      <c r="BZ287" s="10">
        <f t="shared" si="52"/>
        <v>0.84615384615384615</v>
      </c>
      <c r="CA287" s="10">
        <f t="shared" si="53"/>
        <v>0.63157894736842102</v>
      </c>
      <c r="CB287" s="9">
        <f t="shared" si="45"/>
        <v>0.5</v>
      </c>
      <c r="CC287" s="9">
        <f t="shared" si="46"/>
        <v>1</v>
      </c>
      <c r="CD287" s="9">
        <f t="shared" si="47"/>
        <v>0</v>
      </c>
      <c r="CE287" s="9">
        <f t="shared" si="48"/>
        <v>0.5</v>
      </c>
      <c r="CF287" s="9">
        <f t="shared" si="49"/>
        <v>0.5</v>
      </c>
      <c r="CG287" s="9">
        <f t="shared" si="50"/>
        <v>0.5</v>
      </c>
      <c r="CH287" s="9">
        <f t="shared" si="51"/>
        <v>2</v>
      </c>
      <c r="CI287" s="9">
        <f t="shared" si="54"/>
        <v>1</v>
      </c>
    </row>
    <row r="288" spans="1:87" ht="27.6" x14ac:dyDescent="0.3">
      <c r="A288" s="9">
        <v>287</v>
      </c>
      <c r="B288" s="2" t="s">
        <v>908</v>
      </c>
      <c r="C288" s="2" t="s">
        <v>909</v>
      </c>
      <c r="D288" s="2">
        <v>2017</v>
      </c>
      <c r="E288" s="2" t="s">
        <v>273</v>
      </c>
      <c r="F288" s="2" t="s">
        <v>87</v>
      </c>
      <c r="G288" s="2" t="s">
        <v>72</v>
      </c>
      <c r="H288" s="2" t="s">
        <v>910</v>
      </c>
      <c r="I288" s="2" t="s">
        <v>911</v>
      </c>
      <c r="J288" s="2" t="s">
        <v>75</v>
      </c>
      <c r="K288" s="2">
        <v>6</v>
      </c>
      <c r="L288" s="2" t="s">
        <v>274</v>
      </c>
      <c r="M288" s="2" t="s">
        <v>953</v>
      </c>
      <c r="N288" s="2" t="s">
        <v>939</v>
      </c>
      <c r="O288" s="2" t="s">
        <v>81</v>
      </c>
      <c r="P288" s="2" t="s">
        <v>82</v>
      </c>
      <c r="Q288" s="2" t="s">
        <v>83</v>
      </c>
      <c r="R288" s="2" t="s">
        <v>278</v>
      </c>
      <c r="S288" s="2" t="s">
        <v>952</v>
      </c>
      <c r="T288" s="2" t="s">
        <v>119</v>
      </c>
      <c r="U288" s="2" t="str">
        <f t="shared" si="44"/>
        <v>DB information</v>
      </c>
      <c r="V288" s="2"/>
      <c r="W288" s="2" t="s">
        <v>915</v>
      </c>
      <c r="X288" s="2"/>
      <c r="Y288" s="2"/>
      <c r="Z288" s="2"/>
      <c r="AA288" s="2" t="s">
        <v>941</v>
      </c>
      <c r="AB288" s="2"/>
      <c r="AC288" s="2"/>
      <c r="AD288" s="2"/>
      <c r="AE288" s="2"/>
      <c r="AF288" s="2"/>
      <c r="AG288" s="2"/>
      <c r="AH288" s="2" t="s">
        <v>917</v>
      </c>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t="s">
        <v>918</v>
      </c>
      <c r="BI288" s="2" t="s">
        <v>954</v>
      </c>
      <c r="BJ288" s="2">
        <v>19</v>
      </c>
      <c r="BK288" s="2" t="s">
        <v>201</v>
      </c>
      <c r="BL288" s="2">
        <v>0.61</v>
      </c>
      <c r="BM288" s="2">
        <v>3.5700000000000003E-2</v>
      </c>
      <c r="BN288" s="2" t="s">
        <v>317</v>
      </c>
      <c r="BO288" s="2"/>
      <c r="BP288" s="2"/>
      <c r="BQ288" s="2"/>
      <c r="BR288" s="2" t="s">
        <v>176</v>
      </c>
      <c r="BS288" s="2">
        <v>5</v>
      </c>
      <c r="BT288" s="2"/>
      <c r="BU288" s="2"/>
      <c r="BV288" s="2"/>
      <c r="BZ288" s="10">
        <f t="shared" si="52"/>
        <v>0.84615384615384615</v>
      </c>
      <c r="CA288" s="10">
        <f t="shared" si="53"/>
        <v>0.63157894736842102</v>
      </c>
      <c r="CB288" s="9">
        <f t="shared" si="45"/>
        <v>0.5</v>
      </c>
      <c r="CC288" s="9">
        <f t="shared" si="46"/>
        <v>1</v>
      </c>
      <c r="CD288" s="9">
        <f t="shared" si="47"/>
        <v>0</v>
      </c>
      <c r="CE288" s="9">
        <f t="shared" si="48"/>
        <v>0.5</v>
      </c>
      <c r="CF288" s="9">
        <f t="shared" si="49"/>
        <v>0.5</v>
      </c>
      <c r="CG288" s="9">
        <f t="shared" si="50"/>
        <v>0.5</v>
      </c>
      <c r="CH288" s="9">
        <f t="shared" si="51"/>
        <v>2</v>
      </c>
      <c r="CI288" s="9">
        <f t="shared" si="54"/>
        <v>1</v>
      </c>
    </row>
    <row r="289" spans="1:87" ht="27.6" x14ac:dyDescent="0.3">
      <c r="A289" s="9">
        <v>288</v>
      </c>
      <c r="B289" s="2" t="s">
        <v>908</v>
      </c>
      <c r="C289" s="2" t="s">
        <v>909</v>
      </c>
      <c r="D289" s="2">
        <v>2017</v>
      </c>
      <c r="E289" s="2" t="s">
        <v>273</v>
      </c>
      <c r="F289" s="2" t="s">
        <v>87</v>
      </c>
      <c r="G289" s="2" t="s">
        <v>72</v>
      </c>
      <c r="H289" s="2" t="s">
        <v>910</v>
      </c>
      <c r="I289" s="2" t="s">
        <v>911</v>
      </c>
      <c r="J289" s="2" t="s">
        <v>95</v>
      </c>
      <c r="K289" s="2">
        <v>1500</v>
      </c>
      <c r="L289" s="2" t="s">
        <v>274</v>
      </c>
      <c r="M289" s="2" t="s">
        <v>955</v>
      </c>
      <c r="N289" s="2" t="s">
        <v>956</v>
      </c>
      <c r="O289" s="2" t="s">
        <v>81</v>
      </c>
      <c r="P289" s="2" t="s">
        <v>82</v>
      </c>
      <c r="Q289" s="2" t="s">
        <v>83</v>
      </c>
      <c r="R289" s="2" t="s">
        <v>278</v>
      </c>
      <c r="S289" s="2" t="s">
        <v>919</v>
      </c>
      <c r="T289" s="2" t="s">
        <v>119</v>
      </c>
      <c r="U289" s="2" t="str">
        <f t="shared" si="44"/>
        <v>DB information</v>
      </c>
      <c r="V289" s="2" t="s">
        <v>922</v>
      </c>
      <c r="W289" s="2"/>
      <c r="X289" s="2"/>
      <c r="Y289" s="2"/>
      <c r="Z289" s="2"/>
      <c r="AA289" s="2"/>
      <c r="AB289" s="2"/>
      <c r="AC289" s="2"/>
      <c r="AD289" s="2"/>
      <c r="AE289" s="2"/>
      <c r="AF289" s="2"/>
      <c r="AG289" s="2"/>
      <c r="AH289" s="2" t="s">
        <v>917</v>
      </c>
      <c r="AI289" s="2"/>
      <c r="AJ289" s="2"/>
      <c r="AK289" s="2"/>
      <c r="AL289" s="2"/>
      <c r="AM289" s="2"/>
      <c r="AN289" s="2" t="s">
        <v>926</v>
      </c>
      <c r="AO289" s="2"/>
      <c r="AP289" s="2"/>
      <c r="AQ289" s="2"/>
      <c r="AR289" s="2"/>
      <c r="AS289" s="2"/>
      <c r="AT289" s="2"/>
      <c r="AU289" s="2"/>
      <c r="AV289" s="2"/>
      <c r="AW289" s="2" t="s">
        <v>958</v>
      </c>
      <c r="AX289" s="2"/>
      <c r="AY289" s="2"/>
      <c r="AZ289" s="2"/>
      <c r="BA289" s="2"/>
      <c r="BB289" s="2"/>
      <c r="BC289" s="2"/>
      <c r="BD289" s="2"/>
      <c r="BE289" s="2"/>
      <c r="BF289" s="2"/>
      <c r="BG289" s="2"/>
      <c r="BH289" s="2" t="s">
        <v>918</v>
      </c>
      <c r="BI289" s="2" t="s">
        <v>957</v>
      </c>
      <c r="BJ289" s="2">
        <v>100</v>
      </c>
      <c r="BK289" s="2" t="s">
        <v>201</v>
      </c>
      <c r="BL289" s="2">
        <v>0.77</v>
      </c>
      <c r="BM289" s="2">
        <v>3.6700000000000003E-2</v>
      </c>
      <c r="BN289" s="2" t="s">
        <v>317</v>
      </c>
      <c r="BO289" s="2"/>
      <c r="BP289" s="2"/>
      <c r="BQ289" s="2"/>
      <c r="BR289" s="2" t="s">
        <v>176</v>
      </c>
      <c r="BS289" s="2">
        <v>26</v>
      </c>
      <c r="BT289" s="2"/>
      <c r="BU289" s="2"/>
      <c r="BV289" s="2"/>
      <c r="BZ289" s="10">
        <f t="shared" si="52"/>
        <v>0.84615384615384615</v>
      </c>
      <c r="CA289" s="10">
        <f t="shared" si="53"/>
        <v>0.63157894736842102</v>
      </c>
      <c r="CB289" s="9">
        <f t="shared" si="45"/>
        <v>0.5</v>
      </c>
      <c r="CC289" s="9">
        <f t="shared" si="46"/>
        <v>1</v>
      </c>
      <c r="CD289" s="9">
        <f t="shared" si="47"/>
        <v>0</v>
      </c>
      <c r="CE289" s="9">
        <f t="shared" si="48"/>
        <v>0.5</v>
      </c>
      <c r="CF289" s="9">
        <f t="shared" si="49"/>
        <v>0.5</v>
      </c>
      <c r="CG289" s="9">
        <f t="shared" si="50"/>
        <v>0.5</v>
      </c>
      <c r="CH289" s="9">
        <f t="shared" si="51"/>
        <v>2</v>
      </c>
      <c r="CI289" s="9">
        <f t="shared" si="54"/>
        <v>1</v>
      </c>
    </row>
    <row r="290" spans="1:87" ht="27.6" x14ac:dyDescent="0.3">
      <c r="A290" s="9">
        <v>289</v>
      </c>
      <c r="B290" s="2" t="s">
        <v>908</v>
      </c>
      <c r="C290" s="2" t="s">
        <v>909</v>
      </c>
      <c r="D290" s="2">
        <v>2017</v>
      </c>
      <c r="E290" s="2" t="s">
        <v>273</v>
      </c>
      <c r="F290" s="2" t="s">
        <v>87</v>
      </c>
      <c r="G290" s="2" t="s">
        <v>72</v>
      </c>
      <c r="H290" s="2" t="s">
        <v>910</v>
      </c>
      <c r="I290" s="2" t="s">
        <v>911</v>
      </c>
      <c r="J290" s="2" t="s">
        <v>95</v>
      </c>
      <c r="K290" s="2">
        <v>1500</v>
      </c>
      <c r="L290" s="2" t="s">
        <v>274</v>
      </c>
      <c r="M290" s="2" t="s">
        <v>77</v>
      </c>
      <c r="N290" s="2" t="s">
        <v>563</v>
      </c>
      <c r="O290" s="2" t="s">
        <v>81</v>
      </c>
      <c r="P290" s="2" t="s">
        <v>82</v>
      </c>
      <c r="Q290" s="2" t="s">
        <v>83</v>
      </c>
      <c r="R290" s="2" t="s">
        <v>278</v>
      </c>
      <c r="S290" s="2" t="s">
        <v>919</v>
      </c>
      <c r="T290" s="2" t="s">
        <v>85</v>
      </c>
      <c r="U290" s="2" t="str">
        <f t="shared" si="44"/>
        <v>DB information</v>
      </c>
      <c r="V290" s="2"/>
      <c r="W290" s="2"/>
      <c r="X290" s="2" t="s">
        <v>916</v>
      </c>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t="s">
        <v>918</v>
      </c>
      <c r="BI290" s="2" t="s">
        <v>959</v>
      </c>
      <c r="BJ290" s="2">
        <v>100</v>
      </c>
      <c r="BK290" s="2" t="s">
        <v>201</v>
      </c>
      <c r="BL290" s="2">
        <v>0.51</v>
      </c>
      <c r="BM290" s="2">
        <v>5.3800000000000001E-2</v>
      </c>
      <c r="BN290" s="2" t="s">
        <v>317</v>
      </c>
      <c r="BO290" s="2"/>
      <c r="BP290" s="2"/>
      <c r="BQ290" s="2"/>
      <c r="BR290" s="2" t="s">
        <v>176</v>
      </c>
      <c r="BS290" s="2">
        <v>26</v>
      </c>
      <c r="BT290" s="2"/>
      <c r="BU290" s="2"/>
      <c r="BV290" s="2"/>
      <c r="BZ290" s="10">
        <f t="shared" si="52"/>
        <v>0.84615384615384615</v>
      </c>
      <c r="CA290" s="10">
        <f t="shared" si="53"/>
        <v>0.63157894736842102</v>
      </c>
      <c r="CB290" s="9">
        <f t="shared" si="45"/>
        <v>0.5</v>
      </c>
      <c r="CC290" s="9">
        <f t="shared" si="46"/>
        <v>1</v>
      </c>
      <c r="CD290" s="9">
        <f t="shared" si="47"/>
        <v>0</v>
      </c>
      <c r="CE290" s="9">
        <f t="shared" si="48"/>
        <v>0.5</v>
      </c>
      <c r="CF290" s="9">
        <f t="shared" si="49"/>
        <v>0.5</v>
      </c>
      <c r="CG290" s="9">
        <f t="shared" si="50"/>
        <v>0.5</v>
      </c>
      <c r="CH290" s="9">
        <f t="shared" si="51"/>
        <v>2</v>
      </c>
      <c r="CI290" s="9">
        <f t="shared" si="54"/>
        <v>1</v>
      </c>
    </row>
    <row r="291" spans="1:87" ht="27.6" x14ac:dyDescent="0.3">
      <c r="A291" s="9">
        <v>290</v>
      </c>
      <c r="B291" s="2" t="s">
        <v>908</v>
      </c>
      <c r="C291" s="2" t="s">
        <v>909</v>
      </c>
      <c r="D291" s="2">
        <v>2017</v>
      </c>
      <c r="E291" s="2" t="s">
        <v>273</v>
      </c>
      <c r="F291" s="2" t="s">
        <v>87</v>
      </c>
      <c r="G291" s="2" t="s">
        <v>72</v>
      </c>
      <c r="H291" s="2" t="s">
        <v>910</v>
      </c>
      <c r="I291" s="2" t="s">
        <v>911</v>
      </c>
      <c r="J291" s="2" t="s">
        <v>95</v>
      </c>
      <c r="K291" s="2">
        <v>1500</v>
      </c>
      <c r="L291" s="2" t="s">
        <v>274</v>
      </c>
      <c r="M291" s="2" t="s">
        <v>960</v>
      </c>
      <c r="N291" s="2" t="s">
        <v>961</v>
      </c>
      <c r="O291" s="2" t="s">
        <v>81</v>
      </c>
      <c r="P291" s="2" t="s">
        <v>82</v>
      </c>
      <c r="Q291" s="2" t="s">
        <v>83</v>
      </c>
      <c r="R291" s="2" t="s">
        <v>84</v>
      </c>
      <c r="S291" s="2" t="s">
        <v>963</v>
      </c>
      <c r="T291" s="2" t="s">
        <v>119</v>
      </c>
      <c r="U291" s="2" t="str">
        <f t="shared" si="44"/>
        <v>DB information</v>
      </c>
      <c r="V291" s="2"/>
      <c r="W291" s="2"/>
      <c r="X291" s="2" t="s">
        <v>916</v>
      </c>
      <c r="Y291" s="2"/>
      <c r="Z291" s="2"/>
      <c r="AA291" s="2" t="s">
        <v>941</v>
      </c>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t="s">
        <v>918</v>
      </c>
      <c r="BI291" s="2" t="s">
        <v>962</v>
      </c>
      <c r="BJ291" s="2">
        <v>34</v>
      </c>
      <c r="BK291" s="2" t="s">
        <v>201</v>
      </c>
      <c r="BL291" s="2">
        <v>0.89</v>
      </c>
      <c r="BM291" s="2">
        <v>2.2100000000000002E-2</v>
      </c>
      <c r="BN291" s="2" t="s">
        <v>317</v>
      </c>
      <c r="BO291" s="2"/>
      <c r="BP291" s="2"/>
      <c r="BQ291" s="2"/>
      <c r="BR291" s="2" t="s">
        <v>176</v>
      </c>
      <c r="BS291" s="2">
        <v>8</v>
      </c>
      <c r="BT291" s="2"/>
      <c r="BU291" s="2"/>
      <c r="BV291" s="2"/>
      <c r="BZ291" s="10">
        <f t="shared" si="52"/>
        <v>0.84615384615384615</v>
      </c>
      <c r="CA291" s="10">
        <f t="shared" si="53"/>
        <v>0.63157894736842102</v>
      </c>
      <c r="CB291" s="9">
        <f t="shared" si="45"/>
        <v>0.5</v>
      </c>
      <c r="CC291" s="9">
        <f t="shared" si="46"/>
        <v>1</v>
      </c>
      <c r="CD291" s="9">
        <f t="shared" si="47"/>
        <v>0</v>
      </c>
      <c r="CE291" s="9">
        <f t="shared" si="48"/>
        <v>0.5</v>
      </c>
      <c r="CF291" s="9">
        <f t="shared" si="49"/>
        <v>0.5</v>
      </c>
      <c r="CG291" s="9">
        <f t="shared" si="50"/>
        <v>0.5</v>
      </c>
      <c r="CH291" s="9">
        <f t="shared" si="51"/>
        <v>2</v>
      </c>
      <c r="CI291" s="9">
        <f t="shared" si="54"/>
        <v>1</v>
      </c>
    </row>
    <row r="292" spans="1:87" ht="27.6" x14ac:dyDescent="0.3">
      <c r="A292" s="9">
        <v>291</v>
      </c>
      <c r="B292" s="2" t="s">
        <v>908</v>
      </c>
      <c r="C292" s="2" t="s">
        <v>909</v>
      </c>
      <c r="D292" s="2">
        <v>2017</v>
      </c>
      <c r="E292" s="2" t="s">
        <v>273</v>
      </c>
      <c r="F292" s="2" t="s">
        <v>87</v>
      </c>
      <c r="G292" s="2" t="s">
        <v>72</v>
      </c>
      <c r="H292" s="2" t="s">
        <v>910</v>
      </c>
      <c r="I292" s="2" t="s">
        <v>911</v>
      </c>
      <c r="J292" s="2" t="s">
        <v>95</v>
      </c>
      <c r="K292" s="2">
        <v>1500</v>
      </c>
      <c r="L292" s="2" t="s">
        <v>274</v>
      </c>
      <c r="M292" s="2" t="s">
        <v>964</v>
      </c>
      <c r="N292" s="2" t="s">
        <v>939</v>
      </c>
      <c r="O292" s="2" t="s">
        <v>81</v>
      </c>
      <c r="P292" s="2" t="s">
        <v>82</v>
      </c>
      <c r="Q292" s="2" t="s">
        <v>83</v>
      </c>
      <c r="R292" s="2" t="s">
        <v>84</v>
      </c>
      <c r="S292" s="2" t="s">
        <v>963</v>
      </c>
      <c r="T292" s="2" t="s">
        <v>119</v>
      </c>
      <c r="U292" s="2" t="str">
        <f t="shared" si="44"/>
        <v>DB information</v>
      </c>
      <c r="V292" s="2"/>
      <c r="W292" s="2"/>
      <c r="X292" s="2" t="s">
        <v>916</v>
      </c>
      <c r="Y292" s="2"/>
      <c r="Z292" s="2"/>
      <c r="AA292" s="2" t="s">
        <v>941</v>
      </c>
      <c r="AB292" s="2"/>
      <c r="AC292" s="2"/>
      <c r="AD292" s="2"/>
      <c r="AE292" s="2"/>
      <c r="AF292" s="2"/>
      <c r="AG292" s="2"/>
      <c r="AH292" s="2" t="s">
        <v>917</v>
      </c>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t="s">
        <v>918</v>
      </c>
      <c r="BI292" s="2" t="s">
        <v>965</v>
      </c>
      <c r="BJ292" s="2">
        <v>34</v>
      </c>
      <c r="BK292" s="2" t="s">
        <v>201</v>
      </c>
      <c r="BL292" s="2">
        <v>0.88</v>
      </c>
      <c r="BM292" s="2">
        <v>2.3400000000000001E-2</v>
      </c>
      <c r="BN292" s="2" t="s">
        <v>317</v>
      </c>
      <c r="BO292" s="2"/>
      <c r="BP292" s="2"/>
      <c r="BQ292" s="2"/>
      <c r="BR292" s="2" t="s">
        <v>176</v>
      </c>
      <c r="BS292" s="2">
        <v>8</v>
      </c>
      <c r="BT292" s="2"/>
      <c r="BU292" s="2"/>
      <c r="BV292" s="2"/>
      <c r="BZ292" s="10">
        <f t="shared" si="52"/>
        <v>0.84615384615384615</v>
      </c>
      <c r="CA292" s="10">
        <f t="shared" si="53"/>
        <v>0.63157894736842102</v>
      </c>
      <c r="CB292" s="9">
        <f t="shared" si="45"/>
        <v>0.5</v>
      </c>
      <c r="CC292" s="9">
        <f t="shared" si="46"/>
        <v>1</v>
      </c>
      <c r="CD292" s="9">
        <f t="shared" si="47"/>
        <v>0</v>
      </c>
      <c r="CE292" s="9">
        <f t="shared" si="48"/>
        <v>0.5</v>
      </c>
      <c r="CF292" s="9">
        <f t="shared" si="49"/>
        <v>0.5</v>
      </c>
      <c r="CG292" s="9">
        <f t="shared" si="50"/>
        <v>0.5</v>
      </c>
      <c r="CH292" s="9">
        <f t="shared" si="51"/>
        <v>2</v>
      </c>
      <c r="CI292" s="9">
        <f t="shared" si="54"/>
        <v>1</v>
      </c>
    </row>
    <row r="293" spans="1:87" ht="27.6" x14ac:dyDescent="0.3">
      <c r="A293" s="9">
        <v>292</v>
      </c>
      <c r="B293" s="2" t="s">
        <v>908</v>
      </c>
      <c r="C293" s="2" t="s">
        <v>909</v>
      </c>
      <c r="D293" s="2">
        <v>2017</v>
      </c>
      <c r="E293" s="2" t="s">
        <v>273</v>
      </c>
      <c r="F293" s="2" t="s">
        <v>87</v>
      </c>
      <c r="G293" s="2" t="s">
        <v>72</v>
      </c>
      <c r="H293" s="2" t="s">
        <v>910</v>
      </c>
      <c r="I293" s="2" t="s">
        <v>911</v>
      </c>
      <c r="J293" s="2" t="s">
        <v>95</v>
      </c>
      <c r="K293" s="2">
        <v>1500</v>
      </c>
      <c r="L293" s="2" t="s">
        <v>274</v>
      </c>
      <c r="M293" s="2" t="s">
        <v>966</v>
      </c>
      <c r="N293" s="2" t="s">
        <v>967</v>
      </c>
      <c r="O293" s="2" t="s">
        <v>81</v>
      </c>
      <c r="P293" s="2" t="s">
        <v>82</v>
      </c>
      <c r="Q293" s="2" t="s">
        <v>83</v>
      </c>
      <c r="R293" s="2" t="s">
        <v>278</v>
      </c>
      <c r="S293" s="2" t="s">
        <v>937</v>
      </c>
      <c r="T293" s="2" t="s">
        <v>119</v>
      </c>
      <c r="U293" s="2" t="str">
        <f t="shared" si="44"/>
        <v>DB information</v>
      </c>
      <c r="V293" s="2" t="s">
        <v>922</v>
      </c>
      <c r="W293" s="2" t="s">
        <v>915</v>
      </c>
      <c r="X293" s="2"/>
      <c r="Y293" s="2"/>
      <c r="Z293" s="2"/>
      <c r="AA293" s="2"/>
      <c r="AB293" s="2"/>
      <c r="AC293" s="2"/>
      <c r="AD293" s="2"/>
      <c r="AE293" s="2"/>
      <c r="AF293" s="2"/>
      <c r="AG293" s="2"/>
      <c r="AH293" s="2"/>
      <c r="AI293" s="2"/>
      <c r="AJ293" s="2"/>
      <c r="AK293" s="2"/>
      <c r="AL293" s="2"/>
      <c r="AM293" s="2" t="s">
        <v>945</v>
      </c>
      <c r="AN293" s="2"/>
      <c r="AO293" s="2"/>
      <c r="AP293" s="2"/>
      <c r="AQ293" s="2"/>
      <c r="AR293" s="2"/>
      <c r="AS293" s="2"/>
      <c r="AT293" s="2"/>
      <c r="AU293" s="2"/>
      <c r="AV293" s="2"/>
      <c r="AW293" s="2" t="s">
        <v>958</v>
      </c>
      <c r="AX293" s="2"/>
      <c r="AY293" s="2"/>
      <c r="AZ293" s="2"/>
      <c r="BA293" s="2"/>
      <c r="BB293" s="2"/>
      <c r="BC293" s="2"/>
      <c r="BD293" s="2"/>
      <c r="BE293" s="2"/>
      <c r="BF293" s="2"/>
      <c r="BG293" s="2"/>
      <c r="BH293" s="2" t="s">
        <v>918</v>
      </c>
      <c r="BI293" s="2" t="s">
        <v>962</v>
      </c>
      <c r="BJ293" s="2">
        <v>22</v>
      </c>
      <c r="BK293" s="2" t="s">
        <v>201</v>
      </c>
      <c r="BL293" s="2">
        <v>0.61</v>
      </c>
      <c r="BM293" s="2">
        <v>2.2499999999999999E-2</v>
      </c>
      <c r="BN293" s="2" t="s">
        <v>317</v>
      </c>
      <c r="BO293" s="2"/>
      <c r="BP293" s="2"/>
      <c r="BQ293" s="2"/>
      <c r="BR293" s="2" t="s">
        <v>176</v>
      </c>
      <c r="BS293" s="2">
        <v>5</v>
      </c>
      <c r="BT293" s="2"/>
      <c r="BU293" s="2"/>
      <c r="BV293" s="2"/>
      <c r="BZ293" s="10">
        <f t="shared" si="52"/>
        <v>0.84615384615384615</v>
      </c>
      <c r="CA293" s="10">
        <f t="shared" si="53"/>
        <v>0.63157894736842102</v>
      </c>
      <c r="CB293" s="9">
        <f t="shared" si="45"/>
        <v>0.5</v>
      </c>
      <c r="CC293" s="9">
        <f t="shared" si="46"/>
        <v>1</v>
      </c>
      <c r="CD293" s="9">
        <f t="shared" si="47"/>
        <v>0</v>
      </c>
      <c r="CE293" s="9">
        <f t="shared" si="48"/>
        <v>0.5</v>
      </c>
      <c r="CF293" s="9">
        <f t="shared" si="49"/>
        <v>0.5</v>
      </c>
      <c r="CG293" s="9">
        <f t="shared" si="50"/>
        <v>0.5</v>
      </c>
      <c r="CH293" s="9">
        <f t="shared" si="51"/>
        <v>2</v>
      </c>
      <c r="CI293" s="9">
        <f t="shared" si="54"/>
        <v>1</v>
      </c>
    </row>
    <row r="294" spans="1:87" ht="27.6" x14ac:dyDescent="0.3">
      <c r="A294" s="9">
        <v>293</v>
      </c>
      <c r="B294" s="2" t="s">
        <v>908</v>
      </c>
      <c r="C294" s="2" t="s">
        <v>909</v>
      </c>
      <c r="D294" s="2">
        <v>2017</v>
      </c>
      <c r="E294" s="2" t="s">
        <v>273</v>
      </c>
      <c r="F294" s="2" t="s">
        <v>87</v>
      </c>
      <c r="G294" s="2" t="s">
        <v>72</v>
      </c>
      <c r="H294" s="2" t="s">
        <v>910</v>
      </c>
      <c r="I294" s="2" t="s">
        <v>911</v>
      </c>
      <c r="J294" s="2" t="s">
        <v>95</v>
      </c>
      <c r="K294" s="2">
        <v>1500</v>
      </c>
      <c r="L294" s="2" t="s">
        <v>274</v>
      </c>
      <c r="M294" s="2" t="s">
        <v>968</v>
      </c>
      <c r="N294" s="2" t="s">
        <v>969</v>
      </c>
      <c r="O294" s="2" t="s">
        <v>81</v>
      </c>
      <c r="P294" s="2" t="s">
        <v>82</v>
      </c>
      <c r="Q294" s="2" t="s">
        <v>83</v>
      </c>
      <c r="R294" s="2" t="s">
        <v>278</v>
      </c>
      <c r="S294" s="2" t="s">
        <v>937</v>
      </c>
      <c r="T294" s="2" t="s">
        <v>119</v>
      </c>
      <c r="U294" s="2" t="str">
        <f t="shared" si="44"/>
        <v>DB information</v>
      </c>
      <c r="V294" s="2" t="s">
        <v>922</v>
      </c>
      <c r="W294" s="2" t="s">
        <v>915</v>
      </c>
      <c r="X294" s="2"/>
      <c r="Y294" s="2"/>
      <c r="Z294" s="2"/>
      <c r="AA294" s="2"/>
      <c r="AB294" s="2"/>
      <c r="AC294" s="2"/>
      <c r="AD294" s="2"/>
      <c r="AE294" s="2"/>
      <c r="AF294" s="2"/>
      <c r="AG294" s="2"/>
      <c r="AH294" s="2"/>
      <c r="AI294" s="2" t="s">
        <v>936</v>
      </c>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t="s">
        <v>918</v>
      </c>
      <c r="BI294" s="2" t="s">
        <v>970</v>
      </c>
      <c r="BJ294" s="2">
        <v>22</v>
      </c>
      <c r="BK294" s="2" t="s">
        <v>201</v>
      </c>
      <c r="BL294" s="2">
        <v>0.23</v>
      </c>
      <c r="BM294" s="2">
        <v>2.8000000000000001E-2</v>
      </c>
      <c r="BN294" s="2" t="s">
        <v>317</v>
      </c>
      <c r="BO294" s="2"/>
      <c r="BP294" s="2"/>
      <c r="BQ294" s="2"/>
      <c r="BR294" s="2" t="s">
        <v>176</v>
      </c>
      <c r="BS294" s="2">
        <v>5</v>
      </c>
      <c r="BT294" s="2"/>
      <c r="BU294" s="2"/>
      <c r="BV294" s="2"/>
      <c r="BZ294" s="10">
        <f t="shared" si="52"/>
        <v>0.84615384615384615</v>
      </c>
      <c r="CA294" s="10">
        <f t="shared" si="53"/>
        <v>0.63157894736842102</v>
      </c>
      <c r="CB294" s="9">
        <f t="shared" si="45"/>
        <v>0.5</v>
      </c>
      <c r="CC294" s="9">
        <f t="shared" si="46"/>
        <v>1</v>
      </c>
      <c r="CD294" s="9">
        <f t="shared" si="47"/>
        <v>0</v>
      </c>
      <c r="CE294" s="9">
        <f t="shared" si="48"/>
        <v>0.5</v>
      </c>
      <c r="CF294" s="9">
        <f t="shared" si="49"/>
        <v>0.5</v>
      </c>
      <c r="CG294" s="9">
        <f t="shared" si="50"/>
        <v>0.5</v>
      </c>
      <c r="CH294" s="9">
        <f t="shared" si="51"/>
        <v>2</v>
      </c>
      <c r="CI294" s="9">
        <f t="shared" si="54"/>
        <v>1</v>
      </c>
    </row>
    <row r="295" spans="1:87" ht="27.6" x14ac:dyDescent="0.3">
      <c r="A295" s="9">
        <v>294</v>
      </c>
      <c r="B295" s="2" t="s">
        <v>908</v>
      </c>
      <c r="C295" s="2" t="s">
        <v>909</v>
      </c>
      <c r="D295" s="2">
        <v>2017</v>
      </c>
      <c r="E295" s="2" t="s">
        <v>273</v>
      </c>
      <c r="F295" s="2" t="s">
        <v>87</v>
      </c>
      <c r="G295" s="2" t="s">
        <v>72</v>
      </c>
      <c r="H295" s="2" t="s">
        <v>910</v>
      </c>
      <c r="I295" s="2" t="s">
        <v>911</v>
      </c>
      <c r="J295" s="2" t="s">
        <v>95</v>
      </c>
      <c r="K295" s="2">
        <v>1500</v>
      </c>
      <c r="L295" s="2" t="s">
        <v>274</v>
      </c>
      <c r="M295" s="2" t="s">
        <v>971</v>
      </c>
      <c r="N295" s="2" t="s">
        <v>972</v>
      </c>
      <c r="O295" s="2" t="s">
        <v>81</v>
      </c>
      <c r="P295" s="2" t="s">
        <v>82</v>
      </c>
      <c r="Q295" s="2" t="s">
        <v>83</v>
      </c>
      <c r="R295" s="2" t="s">
        <v>278</v>
      </c>
      <c r="S295" s="2" t="s">
        <v>946</v>
      </c>
      <c r="T295" s="2" t="s">
        <v>119</v>
      </c>
      <c r="U295" s="2" t="str">
        <f t="shared" si="44"/>
        <v>DB information</v>
      </c>
      <c r="V295" s="2"/>
      <c r="W295" s="2"/>
      <c r="X295" s="2"/>
      <c r="Y295" s="2"/>
      <c r="Z295" s="2"/>
      <c r="AA295" s="2"/>
      <c r="AB295" s="2"/>
      <c r="AC295" s="2"/>
      <c r="AD295" s="2"/>
      <c r="AE295" s="2"/>
      <c r="AF295" s="2"/>
      <c r="AG295" s="2"/>
      <c r="AH295" s="2"/>
      <c r="AI295" s="2" t="s">
        <v>936</v>
      </c>
      <c r="AJ295" s="2"/>
      <c r="AK295" s="2"/>
      <c r="AL295" s="2"/>
      <c r="AM295" s="2"/>
      <c r="AN295" s="2" t="s">
        <v>926</v>
      </c>
      <c r="AO295" s="2"/>
      <c r="AP295" s="2"/>
      <c r="AQ295" s="2"/>
      <c r="AR295" s="2"/>
      <c r="AS295" s="2"/>
      <c r="AT295" s="2"/>
      <c r="AU295" s="2"/>
      <c r="AV295" s="2"/>
      <c r="AW295" s="2" t="s">
        <v>958</v>
      </c>
      <c r="AX295" s="2"/>
      <c r="AY295" s="2"/>
      <c r="AZ295" s="2"/>
      <c r="BA295" s="2"/>
      <c r="BB295" s="2"/>
      <c r="BC295" s="2"/>
      <c r="BD295" s="2"/>
      <c r="BE295" s="2"/>
      <c r="BF295" s="2"/>
      <c r="BG295" s="2"/>
      <c r="BH295" s="2" t="s">
        <v>918</v>
      </c>
      <c r="BI295" s="2" t="s">
        <v>962</v>
      </c>
      <c r="BJ295" s="2">
        <v>12</v>
      </c>
      <c r="BK295" s="2" t="s">
        <v>201</v>
      </c>
      <c r="BL295" s="2">
        <v>0.51</v>
      </c>
      <c r="BM295" s="2">
        <v>1.15E-2</v>
      </c>
      <c r="BN295" s="2" t="s">
        <v>317</v>
      </c>
      <c r="BO295" s="2"/>
      <c r="BP295" s="2"/>
      <c r="BQ295" s="2"/>
      <c r="BR295" s="2" t="s">
        <v>176</v>
      </c>
      <c r="BS295" s="2">
        <v>3</v>
      </c>
      <c r="BT295" s="2"/>
      <c r="BU295" s="2"/>
      <c r="BV295" s="2"/>
      <c r="BZ295" s="10">
        <f t="shared" si="52"/>
        <v>0.84615384615384615</v>
      </c>
      <c r="CA295" s="10">
        <f t="shared" si="53"/>
        <v>0.63157894736842102</v>
      </c>
      <c r="CB295" s="9">
        <f t="shared" si="45"/>
        <v>0.5</v>
      </c>
      <c r="CC295" s="9">
        <f t="shared" si="46"/>
        <v>1</v>
      </c>
      <c r="CD295" s="9">
        <f t="shared" si="47"/>
        <v>0</v>
      </c>
      <c r="CE295" s="9">
        <f t="shared" si="48"/>
        <v>0.5</v>
      </c>
      <c r="CF295" s="9">
        <f t="shared" si="49"/>
        <v>0.5</v>
      </c>
      <c r="CG295" s="9">
        <f t="shared" si="50"/>
        <v>0.5</v>
      </c>
      <c r="CH295" s="9">
        <f t="shared" si="51"/>
        <v>2</v>
      </c>
      <c r="CI295" s="9">
        <f t="shared" si="54"/>
        <v>1</v>
      </c>
    </row>
    <row r="296" spans="1:87" ht="27.6" x14ac:dyDescent="0.3">
      <c r="A296" s="9">
        <v>295</v>
      </c>
      <c r="B296" s="2" t="s">
        <v>908</v>
      </c>
      <c r="C296" s="2" t="s">
        <v>909</v>
      </c>
      <c r="D296" s="2">
        <v>2017</v>
      </c>
      <c r="E296" s="2" t="s">
        <v>273</v>
      </c>
      <c r="F296" s="2" t="s">
        <v>87</v>
      </c>
      <c r="G296" s="2" t="s">
        <v>72</v>
      </c>
      <c r="H296" s="2" t="s">
        <v>910</v>
      </c>
      <c r="I296" s="2" t="s">
        <v>911</v>
      </c>
      <c r="J296" s="2" t="s">
        <v>95</v>
      </c>
      <c r="K296" s="2">
        <v>1500</v>
      </c>
      <c r="L296" s="2" t="s">
        <v>274</v>
      </c>
      <c r="M296" s="2" t="s">
        <v>88</v>
      </c>
      <c r="N296" s="2" t="s">
        <v>563</v>
      </c>
      <c r="O296" s="2" t="s">
        <v>81</v>
      </c>
      <c r="P296" s="2" t="s">
        <v>82</v>
      </c>
      <c r="Q296" s="2" t="s">
        <v>83</v>
      </c>
      <c r="R296" s="2" t="s">
        <v>278</v>
      </c>
      <c r="S296" s="2" t="s">
        <v>946</v>
      </c>
      <c r="T296" s="2" t="s">
        <v>85</v>
      </c>
      <c r="U296" s="2" t="str">
        <f t="shared" si="44"/>
        <v>DB information</v>
      </c>
      <c r="V296" s="2" t="s">
        <v>922</v>
      </c>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t="s">
        <v>918</v>
      </c>
      <c r="BI296" s="2" t="s">
        <v>973</v>
      </c>
      <c r="BJ296" s="2">
        <v>12</v>
      </c>
      <c r="BK296" s="2" t="s">
        <v>201</v>
      </c>
      <c r="BL296" s="2">
        <v>0.33</v>
      </c>
      <c r="BM296" s="2">
        <v>1.35E-2</v>
      </c>
      <c r="BN296" s="2" t="s">
        <v>317</v>
      </c>
      <c r="BO296" s="2"/>
      <c r="BP296" s="2"/>
      <c r="BQ296" s="2"/>
      <c r="BR296" s="2" t="s">
        <v>176</v>
      </c>
      <c r="BS296" s="2">
        <v>3</v>
      </c>
      <c r="BT296" s="2"/>
      <c r="BU296" s="2"/>
      <c r="BV296" s="2"/>
      <c r="BZ296" s="10">
        <f t="shared" si="52"/>
        <v>0.84615384615384615</v>
      </c>
      <c r="CA296" s="10">
        <f t="shared" si="53"/>
        <v>0.63157894736842102</v>
      </c>
      <c r="CB296" s="9">
        <f t="shared" si="45"/>
        <v>0.5</v>
      </c>
      <c r="CC296" s="9">
        <f t="shared" si="46"/>
        <v>1</v>
      </c>
      <c r="CD296" s="9">
        <f t="shared" si="47"/>
        <v>0</v>
      </c>
      <c r="CE296" s="9">
        <f t="shared" si="48"/>
        <v>0.5</v>
      </c>
      <c r="CF296" s="9">
        <f t="shared" si="49"/>
        <v>0.5</v>
      </c>
      <c r="CG296" s="9">
        <f t="shared" si="50"/>
        <v>0.5</v>
      </c>
      <c r="CH296" s="9">
        <f t="shared" si="51"/>
        <v>2</v>
      </c>
      <c r="CI296" s="9">
        <f t="shared" si="54"/>
        <v>1</v>
      </c>
    </row>
    <row r="297" spans="1:87" ht="27.6" x14ac:dyDescent="0.3">
      <c r="A297" s="9">
        <v>296</v>
      </c>
      <c r="B297" s="2" t="s">
        <v>908</v>
      </c>
      <c r="C297" s="2" t="s">
        <v>909</v>
      </c>
      <c r="D297" s="2">
        <v>2017</v>
      </c>
      <c r="E297" s="2" t="s">
        <v>273</v>
      </c>
      <c r="F297" s="2" t="s">
        <v>87</v>
      </c>
      <c r="G297" s="2" t="s">
        <v>72</v>
      </c>
      <c r="H297" s="2" t="s">
        <v>910</v>
      </c>
      <c r="I297" s="2" t="s">
        <v>911</v>
      </c>
      <c r="J297" s="2" t="s">
        <v>95</v>
      </c>
      <c r="K297" s="2">
        <v>1500</v>
      </c>
      <c r="L297" s="2" t="s">
        <v>274</v>
      </c>
      <c r="M297" s="2" t="s">
        <v>974</v>
      </c>
      <c r="N297" s="2" t="s">
        <v>975</v>
      </c>
      <c r="O297" s="2" t="s">
        <v>81</v>
      </c>
      <c r="P297" s="2" t="s">
        <v>82</v>
      </c>
      <c r="Q297" s="2" t="s">
        <v>83</v>
      </c>
      <c r="R297" s="2" t="s">
        <v>278</v>
      </c>
      <c r="S297" s="2" t="s">
        <v>952</v>
      </c>
      <c r="T297" s="2" t="s">
        <v>119</v>
      </c>
      <c r="U297" s="2" t="str">
        <f t="shared" si="44"/>
        <v>DB information</v>
      </c>
      <c r="V297" s="2"/>
      <c r="W297" s="2"/>
      <c r="X297" s="2"/>
      <c r="Y297" s="2"/>
      <c r="Z297" s="2"/>
      <c r="AA297" s="2"/>
      <c r="AB297" s="2"/>
      <c r="AC297" s="2"/>
      <c r="AD297" s="2"/>
      <c r="AE297" s="2"/>
      <c r="AF297" s="2"/>
      <c r="AG297" s="2"/>
      <c r="AH297" s="2" t="s">
        <v>917</v>
      </c>
      <c r="AI297" s="2"/>
      <c r="AJ297" s="2"/>
      <c r="AK297" s="2"/>
      <c r="AL297" s="2"/>
      <c r="AM297" s="2" t="s">
        <v>945</v>
      </c>
      <c r="AN297" s="2" t="s">
        <v>926</v>
      </c>
      <c r="AO297" s="2"/>
      <c r="AP297" s="2"/>
      <c r="AQ297" s="2"/>
      <c r="AR297" s="2"/>
      <c r="AS297" s="2"/>
      <c r="AT297" s="2"/>
      <c r="AU297" s="2"/>
      <c r="AV297" s="2"/>
      <c r="AW297" s="2"/>
      <c r="AX297" s="2"/>
      <c r="AY297" s="2"/>
      <c r="AZ297" s="2"/>
      <c r="BA297" s="2"/>
      <c r="BB297" s="2"/>
      <c r="BC297" s="2"/>
      <c r="BD297" s="2"/>
      <c r="BE297" s="2"/>
      <c r="BF297" s="2"/>
      <c r="BG297" s="2"/>
      <c r="BH297" s="2" t="s">
        <v>918</v>
      </c>
      <c r="BI297" s="2" t="s">
        <v>976</v>
      </c>
      <c r="BJ297" s="2">
        <v>19</v>
      </c>
      <c r="BK297" s="2" t="s">
        <v>201</v>
      </c>
      <c r="BL297" s="2">
        <v>0.9</v>
      </c>
      <c r="BM297" s="2">
        <v>2.18E-2</v>
      </c>
      <c r="BN297" s="2" t="s">
        <v>317</v>
      </c>
      <c r="BO297" s="2"/>
      <c r="BP297" s="2"/>
      <c r="BQ297" s="2"/>
      <c r="BR297" s="2" t="s">
        <v>176</v>
      </c>
      <c r="BS297" s="2">
        <v>5</v>
      </c>
      <c r="BT297" s="2"/>
      <c r="BU297" s="2"/>
      <c r="BV297" s="2"/>
      <c r="BZ297" s="10">
        <f t="shared" si="52"/>
        <v>0.84615384615384615</v>
      </c>
      <c r="CA297" s="10">
        <f t="shared" si="53"/>
        <v>0.63157894736842102</v>
      </c>
      <c r="CB297" s="9">
        <f t="shared" si="45"/>
        <v>0.5</v>
      </c>
      <c r="CC297" s="9">
        <f t="shared" si="46"/>
        <v>1</v>
      </c>
      <c r="CD297" s="9">
        <f t="shared" si="47"/>
        <v>0</v>
      </c>
      <c r="CE297" s="9">
        <f t="shared" si="48"/>
        <v>0.5</v>
      </c>
      <c r="CF297" s="9">
        <f t="shared" si="49"/>
        <v>0.5</v>
      </c>
      <c r="CG297" s="9">
        <f t="shared" si="50"/>
        <v>0.5</v>
      </c>
      <c r="CH297" s="9">
        <f t="shared" si="51"/>
        <v>2</v>
      </c>
      <c r="CI297" s="9">
        <f t="shared" si="54"/>
        <v>1</v>
      </c>
    </row>
    <row r="298" spans="1:87" ht="27.6" x14ac:dyDescent="0.3">
      <c r="A298" s="9">
        <v>297</v>
      </c>
      <c r="B298" s="2" t="s">
        <v>908</v>
      </c>
      <c r="C298" s="2" t="s">
        <v>909</v>
      </c>
      <c r="D298" s="2">
        <v>2017</v>
      </c>
      <c r="E298" s="2" t="s">
        <v>273</v>
      </c>
      <c r="F298" s="2" t="s">
        <v>87</v>
      </c>
      <c r="G298" s="2" t="s">
        <v>72</v>
      </c>
      <c r="H298" s="2" t="s">
        <v>910</v>
      </c>
      <c r="I298" s="2" t="s">
        <v>911</v>
      </c>
      <c r="J298" s="2" t="s">
        <v>95</v>
      </c>
      <c r="K298" s="2">
        <v>1500</v>
      </c>
      <c r="L298" s="2" t="s">
        <v>274</v>
      </c>
      <c r="M298" s="2" t="s">
        <v>77</v>
      </c>
      <c r="N298" s="2" t="s">
        <v>563</v>
      </c>
      <c r="O298" s="2" t="s">
        <v>81</v>
      </c>
      <c r="P298" s="2" t="s">
        <v>82</v>
      </c>
      <c r="Q298" s="2" t="s">
        <v>83</v>
      </c>
      <c r="R298" s="2" t="s">
        <v>278</v>
      </c>
      <c r="S298" s="2" t="s">
        <v>952</v>
      </c>
      <c r="T298" s="2" t="s">
        <v>85</v>
      </c>
      <c r="U298" s="2" t="str">
        <f t="shared" si="44"/>
        <v>DB information</v>
      </c>
      <c r="V298" s="2"/>
      <c r="W298" s="2"/>
      <c r="X298" s="2" t="s">
        <v>916</v>
      </c>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t="s">
        <v>918</v>
      </c>
      <c r="BI298" s="2" t="s">
        <v>977</v>
      </c>
      <c r="BJ298" s="2">
        <v>19</v>
      </c>
      <c r="BK298" s="2" t="s">
        <v>201</v>
      </c>
      <c r="BL298" s="2">
        <v>0.2</v>
      </c>
      <c r="BM298" s="2">
        <v>4.8300000000000003E-2</v>
      </c>
      <c r="BN298" s="2" t="s">
        <v>317</v>
      </c>
      <c r="BO298" s="2"/>
      <c r="BP298" s="2"/>
      <c r="BQ298" s="2"/>
      <c r="BR298" s="2" t="s">
        <v>176</v>
      </c>
      <c r="BS298" s="2">
        <v>5</v>
      </c>
      <c r="BT298" s="2"/>
      <c r="BU298" s="2"/>
      <c r="BV298" s="2"/>
      <c r="BZ298" s="10">
        <f t="shared" si="52"/>
        <v>0.84615384615384615</v>
      </c>
      <c r="CA298" s="10">
        <f t="shared" si="53"/>
        <v>0.63157894736842102</v>
      </c>
      <c r="CB298" s="9">
        <f t="shared" si="45"/>
        <v>0.5</v>
      </c>
      <c r="CC298" s="9">
        <f t="shared" si="46"/>
        <v>1</v>
      </c>
      <c r="CD298" s="9">
        <f t="shared" si="47"/>
        <v>0</v>
      </c>
      <c r="CE298" s="9">
        <f t="shared" si="48"/>
        <v>0.5</v>
      </c>
      <c r="CF298" s="9">
        <f t="shared" si="49"/>
        <v>0.5</v>
      </c>
      <c r="CG298" s="9">
        <f t="shared" si="50"/>
        <v>0.5</v>
      </c>
      <c r="CH298" s="9">
        <f t="shared" si="51"/>
        <v>2</v>
      </c>
      <c r="CI298" s="9">
        <f t="shared" si="54"/>
        <v>1</v>
      </c>
    </row>
    <row r="299" spans="1:87" ht="41.4" x14ac:dyDescent="0.3">
      <c r="A299" s="9">
        <v>298</v>
      </c>
      <c r="B299" s="2" t="s">
        <v>978</v>
      </c>
      <c r="C299" s="2" t="s">
        <v>1965</v>
      </c>
      <c r="D299" s="2">
        <v>2009</v>
      </c>
      <c r="E299" s="2" t="s">
        <v>137</v>
      </c>
      <c r="F299" s="2" t="s">
        <v>176</v>
      </c>
      <c r="G299" s="2" t="s">
        <v>72</v>
      </c>
      <c r="H299" s="2" t="s">
        <v>541</v>
      </c>
      <c r="I299" s="2" t="s">
        <v>979</v>
      </c>
      <c r="J299" s="2" t="s">
        <v>75</v>
      </c>
      <c r="K299" s="2">
        <v>10</v>
      </c>
      <c r="L299" s="2" t="s">
        <v>321</v>
      </c>
      <c r="M299" s="2" t="s">
        <v>980</v>
      </c>
      <c r="N299" s="2" t="s">
        <v>981</v>
      </c>
      <c r="O299" s="2" t="s">
        <v>81</v>
      </c>
      <c r="P299" s="2" t="s">
        <v>82</v>
      </c>
      <c r="Q299" s="2" t="s">
        <v>83</v>
      </c>
      <c r="R299" s="2" t="s">
        <v>84</v>
      </c>
      <c r="S299" s="2" t="s">
        <v>84</v>
      </c>
      <c r="T299" s="2" t="s">
        <v>119</v>
      </c>
      <c r="U299" s="2" t="str">
        <f t="shared" si="44"/>
        <v>DB information</v>
      </c>
      <c r="V299" s="2" t="s">
        <v>983</v>
      </c>
      <c r="W299" s="2"/>
      <c r="X299" s="2"/>
      <c r="Y299" s="2" t="s">
        <v>984</v>
      </c>
      <c r="Z299" s="2" t="s">
        <v>985</v>
      </c>
      <c r="AA299" s="2"/>
      <c r="AB299" s="2" t="s">
        <v>986</v>
      </c>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t="s">
        <v>987</v>
      </c>
      <c r="BI299" s="2" t="s">
        <v>982</v>
      </c>
      <c r="BJ299" s="2">
        <v>685</v>
      </c>
      <c r="BK299" s="2" t="s">
        <v>201</v>
      </c>
      <c r="BL299" s="2">
        <v>0.67</v>
      </c>
      <c r="BM299" s="2"/>
      <c r="BN299" s="2"/>
      <c r="BO299" s="2"/>
      <c r="BP299" s="2"/>
      <c r="BQ299" s="2"/>
      <c r="BR299" s="2" t="s">
        <v>176</v>
      </c>
      <c r="BS299" s="2">
        <v>239</v>
      </c>
      <c r="BT299" s="2"/>
      <c r="BU299" s="2"/>
      <c r="BV299" s="2"/>
      <c r="BZ299" s="10">
        <f t="shared" si="52"/>
        <v>0.76923076923076927</v>
      </c>
      <c r="CA299" s="10">
        <f t="shared" si="53"/>
        <v>0.84210526315789469</v>
      </c>
      <c r="CB299" s="9">
        <f t="shared" si="45"/>
        <v>3</v>
      </c>
      <c r="CC299" s="9">
        <f t="shared" si="46"/>
        <v>0.5</v>
      </c>
      <c r="CD299" s="9">
        <f t="shared" si="47"/>
        <v>0</v>
      </c>
      <c r="CE299" s="9">
        <f t="shared" si="48"/>
        <v>0.5</v>
      </c>
      <c r="CF299" s="9">
        <f t="shared" si="49"/>
        <v>0.5</v>
      </c>
      <c r="CG299" s="9">
        <f t="shared" si="50"/>
        <v>0.5</v>
      </c>
      <c r="CH299" s="9">
        <f t="shared" si="51"/>
        <v>2</v>
      </c>
      <c r="CI299" s="9">
        <f t="shared" si="54"/>
        <v>1</v>
      </c>
    </row>
    <row r="300" spans="1:87" ht="41.4" x14ac:dyDescent="0.3">
      <c r="A300" s="9">
        <v>299</v>
      </c>
      <c r="B300" s="2" t="s">
        <v>978</v>
      </c>
      <c r="C300" s="2" t="s">
        <v>1965</v>
      </c>
      <c r="D300" s="2">
        <v>2009</v>
      </c>
      <c r="E300" s="2" t="s">
        <v>137</v>
      </c>
      <c r="F300" s="2" t="s">
        <v>176</v>
      </c>
      <c r="G300" s="2" t="s">
        <v>72</v>
      </c>
      <c r="H300" s="2" t="s">
        <v>541</v>
      </c>
      <c r="I300" s="2" t="s">
        <v>979</v>
      </c>
      <c r="J300" s="2" t="s">
        <v>75</v>
      </c>
      <c r="K300" s="2">
        <v>10</v>
      </c>
      <c r="L300" s="2" t="s">
        <v>321</v>
      </c>
      <c r="M300" s="2" t="s">
        <v>586</v>
      </c>
      <c r="N300" s="2" t="s">
        <v>321</v>
      </c>
      <c r="O300" s="2" t="s">
        <v>81</v>
      </c>
      <c r="P300" s="2" t="s">
        <v>82</v>
      </c>
      <c r="Q300" s="2" t="s">
        <v>83</v>
      </c>
      <c r="R300" s="2" t="s">
        <v>84</v>
      </c>
      <c r="S300" s="2" t="s">
        <v>84</v>
      </c>
      <c r="T300" s="2" t="s">
        <v>85</v>
      </c>
      <c r="U300" s="2" t="str">
        <f t="shared" si="44"/>
        <v>DB no information</v>
      </c>
      <c r="V300" s="2"/>
      <c r="W300" s="2"/>
      <c r="X300" s="2"/>
      <c r="Y300" s="2"/>
      <c r="Z300" s="2"/>
      <c r="AA300" s="2"/>
      <c r="AB300" s="2"/>
      <c r="AC300" s="2"/>
      <c r="AD300" s="2"/>
      <c r="AE300" s="2"/>
      <c r="AF300" s="2"/>
      <c r="AG300" s="2" t="s">
        <v>80</v>
      </c>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t="s">
        <v>987</v>
      </c>
      <c r="BI300" s="2" t="s">
        <v>988</v>
      </c>
      <c r="BJ300" s="2">
        <v>685</v>
      </c>
      <c r="BK300" s="2" t="s">
        <v>201</v>
      </c>
      <c r="BL300" s="2">
        <v>0.54</v>
      </c>
      <c r="BM300" s="2"/>
      <c r="BN300" s="2"/>
      <c r="BO300" s="2"/>
      <c r="BP300" s="2"/>
      <c r="BQ300" s="2"/>
      <c r="BR300" s="2" t="s">
        <v>176</v>
      </c>
      <c r="BS300" s="2">
        <v>239</v>
      </c>
      <c r="BT300" s="2"/>
      <c r="BU300" s="2"/>
      <c r="BV300" s="2"/>
      <c r="BZ300" s="10">
        <f t="shared" si="52"/>
        <v>0.69230769230769229</v>
      </c>
      <c r="CA300" s="10">
        <f t="shared" si="53"/>
        <v>0.78947368421052633</v>
      </c>
      <c r="CB300" s="9">
        <f t="shared" si="45"/>
        <v>3</v>
      </c>
      <c r="CC300" s="9">
        <f t="shared" si="46"/>
        <v>0.5</v>
      </c>
      <c r="CD300" s="9">
        <f t="shared" si="47"/>
        <v>0</v>
      </c>
      <c r="CE300" s="9">
        <f t="shared" si="48"/>
        <v>0.5</v>
      </c>
      <c r="CF300" s="9">
        <f t="shared" si="49"/>
        <v>0.5</v>
      </c>
      <c r="CG300" s="9">
        <f t="shared" si="50"/>
        <v>0</v>
      </c>
      <c r="CH300" s="9">
        <f t="shared" si="51"/>
        <v>2</v>
      </c>
      <c r="CI300" s="9">
        <f t="shared" si="54"/>
        <v>1</v>
      </c>
    </row>
    <row r="301" spans="1:87" ht="41.4" x14ac:dyDescent="0.3">
      <c r="A301" s="9">
        <v>300</v>
      </c>
      <c r="B301" s="2" t="s">
        <v>978</v>
      </c>
      <c r="C301" s="2" t="s">
        <v>1965</v>
      </c>
      <c r="D301" s="2">
        <v>2009</v>
      </c>
      <c r="E301" s="2" t="s">
        <v>137</v>
      </c>
      <c r="F301" s="2" t="s">
        <v>176</v>
      </c>
      <c r="G301" s="2" t="s">
        <v>72</v>
      </c>
      <c r="H301" s="2" t="s">
        <v>541</v>
      </c>
      <c r="I301" s="2" t="s">
        <v>979</v>
      </c>
      <c r="J301" s="2" t="s">
        <v>95</v>
      </c>
      <c r="K301" s="2">
        <v>1500</v>
      </c>
      <c r="L301" s="2" t="s">
        <v>321</v>
      </c>
      <c r="M301" s="2" t="s">
        <v>980</v>
      </c>
      <c r="N301" s="2" t="s">
        <v>981</v>
      </c>
      <c r="O301" s="2" t="s">
        <v>81</v>
      </c>
      <c r="P301" s="2" t="s">
        <v>82</v>
      </c>
      <c r="Q301" s="2" t="s">
        <v>83</v>
      </c>
      <c r="R301" s="2" t="s">
        <v>84</v>
      </c>
      <c r="S301" s="2" t="s">
        <v>84</v>
      </c>
      <c r="T301" s="2" t="s">
        <v>119</v>
      </c>
      <c r="U301" s="2" t="str">
        <f t="shared" si="44"/>
        <v>DB information</v>
      </c>
      <c r="V301" s="2" t="s">
        <v>983</v>
      </c>
      <c r="W301" s="2"/>
      <c r="X301" s="2"/>
      <c r="Y301" s="2" t="s">
        <v>984</v>
      </c>
      <c r="Z301" s="2"/>
      <c r="AA301" s="2"/>
      <c r="AB301" s="2" t="s">
        <v>986</v>
      </c>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t="s">
        <v>987</v>
      </c>
      <c r="BI301" s="2" t="s">
        <v>989</v>
      </c>
      <c r="BJ301" s="2">
        <v>685</v>
      </c>
      <c r="BK301" s="2" t="s">
        <v>86</v>
      </c>
      <c r="BL301" s="2">
        <v>0.62</v>
      </c>
      <c r="BM301" s="2"/>
      <c r="BN301" s="2"/>
      <c r="BO301" s="2"/>
      <c r="BP301" s="2"/>
      <c r="BQ301" s="2"/>
      <c r="BR301" s="2" t="s">
        <v>176</v>
      </c>
      <c r="BS301" s="2">
        <v>239</v>
      </c>
      <c r="BT301" s="2"/>
      <c r="BU301" s="2"/>
      <c r="BV301" s="2"/>
      <c r="BZ301" s="10">
        <f t="shared" si="52"/>
        <v>0.76923076923076927</v>
      </c>
      <c r="CA301" s="10">
        <f t="shared" si="53"/>
        <v>0.84210526315789469</v>
      </c>
      <c r="CB301" s="9">
        <f t="shared" si="45"/>
        <v>3</v>
      </c>
      <c r="CC301" s="9">
        <f t="shared" si="46"/>
        <v>0.5</v>
      </c>
      <c r="CD301" s="9">
        <f t="shared" si="47"/>
        <v>0</v>
      </c>
      <c r="CE301" s="9">
        <f t="shared" si="48"/>
        <v>0.5</v>
      </c>
      <c r="CF301" s="9">
        <f t="shared" si="49"/>
        <v>0.5</v>
      </c>
      <c r="CG301" s="9">
        <f t="shared" si="50"/>
        <v>0.5</v>
      </c>
      <c r="CH301" s="9">
        <f t="shared" si="51"/>
        <v>2</v>
      </c>
      <c r="CI301" s="9">
        <f t="shared" si="54"/>
        <v>1</v>
      </c>
    </row>
    <row r="302" spans="1:87" ht="41.4" x14ac:dyDescent="0.3">
      <c r="A302" s="9">
        <v>301</v>
      </c>
      <c r="B302" s="2" t="s">
        <v>978</v>
      </c>
      <c r="C302" s="2" t="s">
        <v>1965</v>
      </c>
      <c r="D302" s="2">
        <v>2009</v>
      </c>
      <c r="E302" s="2" t="s">
        <v>137</v>
      </c>
      <c r="F302" s="2" t="s">
        <v>176</v>
      </c>
      <c r="G302" s="2" t="s">
        <v>72</v>
      </c>
      <c r="H302" s="2" t="s">
        <v>541</v>
      </c>
      <c r="I302" s="2" t="s">
        <v>979</v>
      </c>
      <c r="J302" s="2" t="s">
        <v>95</v>
      </c>
      <c r="K302" s="2">
        <v>1500</v>
      </c>
      <c r="L302" s="2" t="s">
        <v>321</v>
      </c>
      <c r="M302" s="2" t="s">
        <v>689</v>
      </c>
      <c r="N302" s="2" t="s">
        <v>353</v>
      </c>
      <c r="O302" s="2" t="s">
        <v>81</v>
      </c>
      <c r="P302" s="2" t="s">
        <v>82</v>
      </c>
      <c r="Q302" s="2" t="s">
        <v>83</v>
      </c>
      <c r="R302" s="2" t="s">
        <v>84</v>
      </c>
      <c r="S302" s="2" t="s">
        <v>84</v>
      </c>
      <c r="T302" s="2" t="s">
        <v>119</v>
      </c>
      <c r="U302" s="2" t="str">
        <f t="shared" si="44"/>
        <v>DB information</v>
      </c>
      <c r="V302" s="2" t="s">
        <v>983</v>
      </c>
      <c r="W302" s="2"/>
      <c r="X302" s="4" t="s">
        <v>991</v>
      </c>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t="s">
        <v>987</v>
      </c>
      <c r="BI302" s="2" t="s">
        <v>990</v>
      </c>
      <c r="BJ302" s="2">
        <v>685</v>
      </c>
      <c r="BK302" s="2" t="s">
        <v>86</v>
      </c>
      <c r="BL302" s="2">
        <v>0.44</v>
      </c>
      <c r="BM302" s="2"/>
      <c r="BN302" s="2"/>
      <c r="BO302" s="2"/>
      <c r="BP302" s="2"/>
      <c r="BQ302" s="2"/>
      <c r="BR302" s="2" t="s">
        <v>176</v>
      </c>
      <c r="BS302" s="2">
        <v>239</v>
      </c>
      <c r="BT302" s="2"/>
      <c r="BU302" s="2"/>
      <c r="BV302" s="2"/>
      <c r="BZ302" s="10">
        <f t="shared" si="52"/>
        <v>0.76923076923076927</v>
      </c>
      <c r="CA302" s="10">
        <f t="shared" si="53"/>
        <v>0.84210526315789469</v>
      </c>
      <c r="CB302" s="9">
        <f t="shared" si="45"/>
        <v>3</v>
      </c>
      <c r="CC302" s="9">
        <f t="shared" si="46"/>
        <v>0.5</v>
      </c>
      <c r="CD302" s="9">
        <f t="shared" si="47"/>
        <v>0</v>
      </c>
      <c r="CE302" s="9">
        <f t="shared" si="48"/>
        <v>0.5</v>
      </c>
      <c r="CF302" s="9">
        <f t="shared" si="49"/>
        <v>0.5</v>
      </c>
      <c r="CG302" s="9">
        <f t="shared" si="50"/>
        <v>0.5</v>
      </c>
      <c r="CH302" s="9">
        <f t="shared" si="51"/>
        <v>2</v>
      </c>
      <c r="CI302" s="9">
        <f t="shared" si="54"/>
        <v>1</v>
      </c>
    </row>
    <row r="303" spans="1:87" ht="27.6" x14ac:dyDescent="0.3">
      <c r="A303" s="9">
        <v>302</v>
      </c>
      <c r="B303" s="2" t="s">
        <v>992</v>
      </c>
      <c r="C303" s="2" t="s">
        <v>993</v>
      </c>
      <c r="D303" s="2">
        <v>2020</v>
      </c>
      <c r="E303" s="2" t="s">
        <v>137</v>
      </c>
      <c r="F303" s="2" t="s">
        <v>176</v>
      </c>
      <c r="G303" s="2" t="s">
        <v>283</v>
      </c>
      <c r="H303" s="2" t="s">
        <v>562</v>
      </c>
      <c r="I303" s="2"/>
      <c r="J303" s="2" t="s">
        <v>75</v>
      </c>
      <c r="K303" s="2">
        <v>10</v>
      </c>
      <c r="L303" s="2" t="s">
        <v>563</v>
      </c>
      <c r="M303" s="2" t="s">
        <v>994</v>
      </c>
      <c r="N303" s="2" t="s">
        <v>995</v>
      </c>
      <c r="O303" s="2" t="s">
        <v>81</v>
      </c>
      <c r="P303" s="2" t="s">
        <v>82</v>
      </c>
      <c r="Q303" s="2" t="s">
        <v>83</v>
      </c>
      <c r="R303" s="2" t="s">
        <v>84</v>
      </c>
      <c r="S303" s="2" t="s">
        <v>84</v>
      </c>
      <c r="T303" s="2" t="s">
        <v>119</v>
      </c>
      <c r="U303" s="2" t="str">
        <f t="shared" si="44"/>
        <v>DB information</v>
      </c>
      <c r="V303" s="2"/>
      <c r="W303" s="2"/>
      <c r="X303" s="2"/>
      <c r="Y303" s="2"/>
      <c r="Z303" s="2"/>
      <c r="AA303" s="2"/>
      <c r="AB303" s="2"/>
      <c r="AC303" s="2"/>
      <c r="AD303" s="2"/>
      <c r="AE303" s="2"/>
      <c r="AF303" s="2"/>
      <c r="AG303" s="2"/>
      <c r="AH303" s="2" t="s">
        <v>997</v>
      </c>
      <c r="AI303" s="2"/>
      <c r="AJ303" s="2"/>
      <c r="AK303" s="2"/>
      <c r="AL303" s="2"/>
      <c r="AM303" s="2"/>
      <c r="AN303" s="2"/>
      <c r="AO303" s="2"/>
      <c r="AP303" s="2"/>
      <c r="AQ303" s="2" t="s">
        <v>998</v>
      </c>
      <c r="AR303" s="2"/>
      <c r="AS303" s="2"/>
      <c r="AT303" s="2"/>
      <c r="AU303" s="2"/>
      <c r="AV303" s="2"/>
      <c r="AW303" s="2"/>
      <c r="AX303" s="2"/>
      <c r="AY303" s="2"/>
      <c r="AZ303" s="2"/>
      <c r="BA303" s="2"/>
      <c r="BB303" s="2"/>
      <c r="BC303" s="2" t="s">
        <v>999</v>
      </c>
      <c r="BD303" s="2"/>
      <c r="BE303" s="2"/>
      <c r="BF303" s="2"/>
      <c r="BG303" s="2"/>
      <c r="BH303" s="2" t="s">
        <v>1000</v>
      </c>
      <c r="BI303" s="2" t="s">
        <v>996</v>
      </c>
      <c r="BJ303" s="2">
        <v>2890</v>
      </c>
      <c r="BK303" s="2" t="s">
        <v>201</v>
      </c>
      <c r="BL303" s="2">
        <v>0.86</v>
      </c>
      <c r="BM303" s="2"/>
      <c r="BN303" s="2"/>
      <c r="BO303" s="2"/>
      <c r="BP303" s="2"/>
      <c r="BQ303" s="2"/>
      <c r="BR303" s="2" t="s">
        <v>176</v>
      </c>
      <c r="BS303" s="2" t="s">
        <v>80</v>
      </c>
      <c r="BT303" s="2">
        <v>0.79</v>
      </c>
      <c r="BU303" s="2">
        <v>48</v>
      </c>
      <c r="BV303" s="2" t="s">
        <v>1001</v>
      </c>
      <c r="BZ303" s="10">
        <f t="shared" si="52"/>
        <v>0.92307692307692313</v>
      </c>
      <c r="CA303" s="10">
        <f t="shared" si="53"/>
        <v>0.94736842105263153</v>
      </c>
      <c r="CB303" s="9">
        <f t="shared" si="45"/>
        <v>3</v>
      </c>
      <c r="CC303" s="9">
        <f t="shared" si="46"/>
        <v>0.5</v>
      </c>
      <c r="CD303" s="9">
        <f t="shared" si="47"/>
        <v>1</v>
      </c>
      <c r="CE303" s="9">
        <f t="shared" si="48"/>
        <v>0.5</v>
      </c>
      <c r="CF303" s="9">
        <f t="shared" si="49"/>
        <v>0.5</v>
      </c>
      <c r="CG303" s="9">
        <f t="shared" si="50"/>
        <v>0.5</v>
      </c>
      <c r="CH303" s="9">
        <f t="shared" si="51"/>
        <v>2</v>
      </c>
      <c r="CI303" s="9">
        <f t="shared" si="54"/>
        <v>1</v>
      </c>
    </row>
    <row r="304" spans="1:87" ht="27.6" x14ac:dyDescent="0.3">
      <c r="A304" s="9">
        <v>303</v>
      </c>
      <c r="B304" s="2" t="s">
        <v>992</v>
      </c>
      <c r="C304" s="2" t="s">
        <v>993</v>
      </c>
      <c r="D304" s="2">
        <v>2020</v>
      </c>
      <c r="E304" s="2" t="s">
        <v>137</v>
      </c>
      <c r="F304" s="2" t="s">
        <v>176</v>
      </c>
      <c r="G304" s="2" t="s">
        <v>283</v>
      </c>
      <c r="H304" s="2" t="s">
        <v>562</v>
      </c>
      <c r="I304" s="2"/>
      <c r="J304" s="2" t="s">
        <v>75</v>
      </c>
      <c r="K304" s="2">
        <v>10</v>
      </c>
      <c r="L304" s="2" t="s">
        <v>563</v>
      </c>
      <c r="M304" s="2" t="s">
        <v>1002</v>
      </c>
      <c r="N304" s="2" t="s">
        <v>221</v>
      </c>
      <c r="O304" s="2" t="s">
        <v>81</v>
      </c>
      <c r="P304" s="2" t="s">
        <v>82</v>
      </c>
      <c r="Q304" s="2" t="s">
        <v>83</v>
      </c>
      <c r="R304" s="2" t="s">
        <v>84</v>
      </c>
      <c r="S304" s="2" t="s">
        <v>84</v>
      </c>
      <c r="T304" s="2" t="s">
        <v>119</v>
      </c>
      <c r="U304" s="2" t="str">
        <f t="shared" si="44"/>
        <v>DB information</v>
      </c>
      <c r="V304" s="2"/>
      <c r="W304" s="2"/>
      <c r="X304" s="2"/>
      <c r="Y304" s="2"/>
      <c r="Z304" s="2"/>
      <c r="AA304" s="2"/>
      <c r="AB304" s="2"/>
      <c r="AC304" s="2"/>
      <c r="AD304" s="2"/>
      <c r="AE304" s="2"/>
      <c r="AF304" s="2"/>
      <c r="AG304" s="2"/>
      <c r="AH304" s="2" t="s">
        <v>997</v>
      </c>
      <c r="AI304" s="2"/>
      <c r="AJ304" s="2"/>
      <c r="AK304" s="2"/>
      <c r="AL304" s="2"/>
      <c r="AM304" s="2"/>
      <c r="AN304" s="2"/>
      <c r="AO304" s="2"/>
      <c r="AP304" s="2"/>
      <c r="AQ304" s="2" t="s">
        <v>998</v>
      </c>
      <c r="AR304" s="2"/>
      <c r="AS304" s="2"/>
      <c r="AT304" s="2"/>
      <c r="AU304" s="2"/>
      <c r="AV304" s="2"/>
      <c r="AW304" s="2"/>
      <c r="AX304" s="2"/>
      <c r="AY304" s="2"/>
      <c r="AZ304" s="2"/>
      <c r="BA304" s="2"/>
      <c r="BB304" s="2"/>
      <c r="BC304" s="2"/>
      <c r="BD304" s="2"/>
      <c r="BE304" s="2"/>
      <c r="BF304" s="2"/>
      <c r="BG304" s="2"/>
      <c r="BH304" s="2" t="s">
        <v>1000</v>
      </c>
      <c r="BI304" s="2" t="s">
        <v>1003</v>
      </c>
      <c r="BJ304" s="2">
        <v>2890</v>
      </c>
      <c r="BK304" s="2" t="s">
        <v>201</v>
      </c>
      <c r="BL304" s="2">
        <v>0.84</v>
      </c>
      <c r="BM304" s="2"/>
      <c r="BN304" s="2"/>
      <c r="BO304" s="2"/>
      <c r="BP304" s="2"/>
      <c r="BQ304" s="2"/>
      <c r="BR304" s="2" t="s">
        <v>176</v>
      </c>
      <c r="BS304" s="2" t="s">
        <v>80</v>
      </c>
      <c r="BT304" s="2">
        <v>0.75</v>
      </c>
      <c r="BU304" s="2">
        <v>53</v>
      </c>
      <c r="BV304" s="2" t="s">
        <v>1001</v>
      </c>
      <c r="BZ304" s="10">
        <f t="shared" si="52"/>
        <v>0.92307692307692313</v>
      </c>
      <c r="CA304" s="10">
        <f t="shared" si="53"/>
        <v>0.94736842105263153</v>
      </c>
      <c r="CB304" s="9">
        <f t="shared" si="45"/>
        <v>3</v>
      </c>
      <c r="CC304" s="9">
        <f t="shared" si="46"/>
        <v>0.5</v>
      </c>
      <c r="CD304" s="9">
        <f t="shared" si="47"/>
        <v>1</v>
      </c>
      <c r="CE304" s="9">
        <f t="shared" si="48"/>
        <v>0.5</v>
      </c>
      <c r="CF304" s="9">
        <f t="shared" si="49"/>
        <v>0.5</v>
      </c>
      <c r="CG304" s="9">
        <f t="shared" si="50"/>
        <v>0.5</v>
      </c>
      <c r="CH304" s="9">
        <f t="shared" si="51"/>
        <v>2</v>
      </c>
      <c r="CI304" s="9">
        <f t="shared" si="54"/>
        <v>1</v>
      </c>
    </row>
    <row r="305" spans="1:87" ht="27.6" x14ac:dyDescent="0.3">
      <c r="A305" s="9">
        <v>304</v>
      </c>
      <c r="B305" s="2" t="s">
        <v>992</v>
      </c>
      <c r="C305" s="2" t="s">
        <v>993</v>
      </c>
      <c r="D305" s="2">
        <v>2020</v>
      </c>
      <c r="E305" s="2" t="s">
        <v>137</v>
      </c>
      <c r="F305" s="2" t="s">
        <v>176</v>
      </c>
      <c r="G305" s="2" t="s">
        <v>283</v>
      </c>
      <c r="H305" s="2" t="s">
        <v>562</v>
      </c>
      <c r="I305" s="2"/>
      <c r="J305" s="2" t="s">
        <v>75</v>
      </c>
      <c r="K305" s="2">
        <v>10</v>
      </c>
      <c r="L305" s="2" t="s">
        <v>563</v>
      </c>
      <c r="M305" s="2" t="s">
        <v>1004</v>
      </c>
      <c r="N305" s="2" t="s">
        <v>221</v>
      </c>
      <c r="O305" s="2" t="s">
        <v>81</v>
      </c>
      <c r="P305" s="2" t="s">
        <v>82</v>
      </c>
      <c r="Q305" s="2" t="s">
        <v>83</v>
      </c>
      <c r="R305" s="2" t="s">
        <v>84</v>
      </c>
      <c r="S305" s="2" t="s">
        <v>84</v>
      </c>
      <c r="T305" s="2" t="s">
        <v>119</v>
      </c>
      <c r="U305" s="2" t="str">
        <f t="shared" si="44"/>
        <v>DB information</v>
      </c>
      <c r="V305" s="2" t="s">
        <v>1006</v>
      </c>
      <c r="W305" s="2"/>
      <c r="X305" s="2" t="s">
        <v>1007</v>
      </c>
      <c r="Y305" s="2"/>
      <c r="Z305" s="2"/>
      <c r="AA305" s="2"/>
      <c r="AB305" s="2" t="s">
        <v>1008</v>
      </c>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t="s">
        <v>1000</v>
      </c>
      <c r="BI305" s="2" t="s">
        <v>1005</v>
      </c>
      <c r="BJ305" s="2">
        <v>2890</v>
      </c>
      <c r="BK305" s="2" t="s">
        <v>201</v>
      </c>
      <c r="BL305" s="2">
        <v>0.55000000000000004</v>
      </c>
      <c r="BM305" s="2"/>
      <c r="BN305" s="2"/>
      <c r="BO305" s="2"/>
      <c r="BP305" s="2"/>
      <c r="BQ305" s="2"/>
      <c r="BR305" s="2" t="s">
        <v>176</v>
      </c>
      <c r="BS305" s="2" t="s">
        <v>80</v>
      </c>
      <c r="BT305" s="2">
        <v>0.76</v>
      </c>
      <c r="BU305" s="2">
        <v>52</v>
      </c>
      <c r="BV305" s="2" t="s">
        <v>1001</v>
      </c>
      <c r="BZ305" s="10">
        <f t="shared" si="52"/>
        <v>0.92307692307692313</v>
      </c>
      <c r="CA305" s="10">
        <f t="shared" si="53"/>
        <v>0.94736842105263153</v>
      </c>
      <c r="CB305" s="9">
        <f t="shared" si="45"/>
        <v>3</v>
      </c>
      <c r="CC305" s="9">
        <f t="shared" si="46"/>
        <v>0.5</v>
      </c>
      <c r="CD305" s="9">
        <f t="shared" si="47"/>
        <v>1</v>
      </c>
      <c r="CE305" s="9">
        <f t="shared" si="48"/>
        <v>0.5</v>
      </c>
      <c r="CF305" s="9">
        <f t="shared" si="49"/>
        <v>0.5</v>
      </c>
      <c r="CG305" s="9">
        <f t="shared" si="50"/>
        <v>0.5</v>
      </c>
      <c r="CH305" s="9">
        <f t="shared" si="51"/>
        <v>2</v>
      </c>
      <c r="CI305" s="9">
        <f t="shared" si="54"/>
        <v>1</v>
      </c>
    </row>
    <row r="306" spans="1:87" ht="27.6" x14ac:dyDescent="0.3">
      <c r="A306" s="9">
        <v>305</v>
      </c>
      <c r="B306" s="2" t="s">
        <v>992</v>
      </c>
      <c r="C306" s="2" t="s">
        <v>993</v>
      </c>
      <c r="D306" s="2">
        <v>2020</v>
      </c>
      <c r="E306" s="2" t="s">
        <v>137</v>
      </c>
      <c r="F306" s="2" t="s">
        <v>176</v>
      </c>
      <c r="G306" s="2" t="s">
        <v>283</v>
      </c>
      <c r="H306" s="2" t="s">
        <v>562</v>
      </c>
      <c r="I306" s="2"/>
      <c r="J306" s="2" t="s">
        <v>95</v>
      </c>
      <c r="K306" s="2">
        <v>1500</v>
      </c>
      <c r="L306" s="2" t="s">
        <v>563</v>
      </c>
      <c r="M306" s="2" t="s">
        <v>1009</v>
      </c>
      <c r="N306" s="2" t="s">
        <v>1010</v>
      </c>
      <c r="O306" s="2" t="s">
        <v>81</v>
      </c>
      <c r="P306" s="2" t="s">
        <v>82</v>
      </c>
      <c r="Q306" s="2" t="s">
        <v>83</v>
      </c>
      <c r="R306" s="2" t="s">
        <v>84</v>
      </c>
      <c r="S306" s="2" t="s">
        <v>84</v>
      </c>
      <c r="T306" s="2" t="s">
        <v>119</v>
      </c>
      <c r="U306" s="2" t="str">
        <f t="shared" si="44"/>
        <v>DB information</v>
      </c>
      <c r="V306" s="2" t="s">
        <v>1006</v>
      </c>
      <c r="W306" s="2"/>
      <c r="X306" s="2"/>
      <c r="Y306" s="2"/>
      <c r="Z306" s="2"/>
      <c r="AA306" s="2"/>
      <c r="AB306" s="2"/>
      <c r="AC306" s="2"/>
      <c r="AD306" s="2"/>
      <c r="AE306" s="2"/>
      <c r="AF306" s="2"/>
      <c r="AG306" s="2"/>
      <c r="AH306" s="2"/>
      <c r="AI306" s="2"/>
      <c r="AJ306" s="2"/>
      <c r="AK306" s="2"/>
      <c r="AL306" s="2"/>
      <c r="AM306" s="2"/>
      <c r="AN306" s="2"/>
      <c r="AO306" s="2"/>
      <c r="AP306" s="2"/>
      <c r="AQ306" s="2" t="s">
        <v>998</v>
      </c>
      <c r="AR306" s="2"/>
      <c r="AS306" s="2"/>
      <c r="AT306" s="2"/>
      <c r="AU306" s="2"/>
      <c r="AV306" s="2"/>
      <c r="AW306" s="2"/>
      <c r="AX306" s="2"/>
      <c r="AY306" s="2"/>
      <c r="AZ306" s="2"/>
      <c r="BA306" s="2"/>
      <c r="BB306" s="2"/>
      <c r="BC306" s="2" t="s">
        <v>999</v>
      </c>
      <c r="BD306" s="2"/>
      <c r="BE306" s="2"/>
      <c r="BF306" s="2"/>
      <c r="BG306" s="2"/>
      <c r="BH306" s="2" t="s">
        <v>1000</v>
      </c>
      <c r="BI306" s="2" t="s">
        <v>1011</v>
      </c>
      <c r="BJ306" s="2">
        <v>2890</v>
      </c>
      <c r="BK306" s="2" t="s">
        <v>86</v>
      </c>
      <c r="BL306" s="2">
        <v>0.87</v>
      </c>
      <c r="BM306" s="2"/>
      <c r="BN306" s="2"/>
      <c r="BO306" s="2"/>
      <c r="BP306" s="2"/>
      <c r="BQ306" s="2"/>
      <c r="BR306" s="2" t="s">
        <v>176</v>
      </c>
      <c r="BS306" s="2" t="s">
        <v>80</v>
      </c>
      <c r="BT306" s="2">
        <v>0.86</v>
      </c>
      <c r="BU306" s="2">
        <v>27</v>
      </c>
      <c r="BV306" s="2" t="s">
        <v>1001</v>
      </c>
      <c r="BZ306" s="10">
        <f t="shared" si="52"/>
        <v>0.92307692307692313</v>
      </c>
      <c r="CA306" s="10">
        <f t="shared" si="53"/>
        <v>0.94736842105263153</v>
      </c>
      <c r="CB306" s="9">
        <f t="shared" si="45"/>
        <v>3</v>
      </c>
      <c r="CC306" s="9">
        <f t="shared" si="46"/>
        <v>0.5</v>
      </c>
      <c r="CD306" s="9">
        <f t="shared" si="47"/>
        <v>1</v>
      </c>
      <c r="CE306" s="9">
        <f t="shared" si="48"/>
        <v>0.5</v>
      </c>
      <c r="CF306" s="9">
        <f t="shared" si="49"/>
        <v>0.5</v>
      </c>
      <c r="CG306" s="9">
        <f t="shared" si="50"/>
        <v>0.5</v>
      </c>
      <c r="CH306" s="9">
        <f t="shared" si="51"/>
        <v>2</v>
      </c>
      <c r="CI306" s="9">
        <f t="shared" si="54"/>
        <v>1</v>
      </c>
    </row>
    <row r="307" spans="1:87" ht="27.6" x14ac:dyDescent="0.3">
      <c r="A307" s="9">
        <v>306</v>
      </c>
      <c r="B307" s="2" t="s">
        <v>992</v>
      </c>
      <c r="C307" s="2" t="s">
        <v>993</v>
      </c>
      <c r="D307" s="2">
        <v>2020</v>
      </c>
      <c r="E307" s="2" t="s">
        <v>137</v>
      </c>
      <c r="F307" s="2" t="s">
        <v>176</v>
      </c>
      <c r="G307" s="2" t="s">
        <v>283</v>
      </c>
      <c r="H307" s="2" t="s">
        <v>562</v>
      </c>
      <c r="I307" s="2"/>
      <c r="J307" s="2" t="s">
        <v>95</v>
      </c>
      <c r="K307" s="2">
        <v>1500</v>
      </c>
      <c r="L307" s="2" t="s">
        <v>563</v>
      </c>
      <c r="M307" s="2" t="s">
        <v>1012</v>
      </c>
      <c r="N307" s="2" t="s">
        <v>221</v>
      </c>
      <c r="O307" s="2" t="s">
        <v>81</v>
      </c>
      <c r="P307" s="2" t="s">
        <v>82</v>
      </c>
      <c r="Q307" s="2" t="s">
        <v>83</v>
      </c>
      <c r="R307" s="2" t="s">
        <v>84</v>
      </c>
      <c r="S307" s="2" t="s">
        <v>84</v>
      </c>
      <c r="T307" s="2" t="s">
        <v>119</v>
      </c>
      <c r="U307" s="2" t="str">
        <f t="shared" si="44"/>
        <v>DB information</v>
      </c>
      <c r="V307" s="2"/>
      <c r="W307" s="2" t="s">
        <v>1014</v>
      </c>
      <c r="X307" s="2"/>
      <c r="Y307" s="2"/>
      <c r="Z307" s="2"/>
      <c r="AA307" s="2"/>
      <c r="AB307" s="2"/>
      <c r="AC307" s="2"/>
      <c r="AD307" s="2"/>
      <c r="AE307" s="2"/>
      <c r="AF307" s="2"/>
      <c r="AG307" s="2" t="s">
        <v>1015</v>
      </c>
      <c r="AH307" s="2"/>
      <c r="AI307" s="2"/>
      <c r="AJ307" s="2"/>
      <c r="AK307" s="2"/>
      <c r="AL307" s="2"/>
      <c r="AM307" s="2"/>
      <c r="AN307" s="2"/>
      <c r="AO307" s="2"/>
      <c r="AP307" s="2"/>
      <c r="AQ307" s="2" t="s">
        <v>998</v>
      </c>
      <c r="AR307" s="2"/>
      <c r="AS307" s="2"/>
      <c r="AT307" s="2"/>
      <c r="AU307" s="2"/>
      <c r="AV307" s="2"/>
      <c r="AW307" s="2"/>
      <c r="AX307" s="2"/>
      <c r="AY307" s="2"/>
      <c r="AZ307" s="2"/>
      <c r="BA307" s="2"/>
      <c r="BB307" s="2"/>
      <c r="BC307" s="2"/>
      <c r="BD307" s="2"/>
      <c r="BE307" s="2"/>
      <c r="BF307" s="2"/>
      <c r="BG307" s="2"/>
      <c r="BH307" s="2" t="s">
        <v>1000</v>
      </c>
      <c r="BI307" s="2" t="s">
        <v>1013</v>
      </c>
      <c r="BJ307" s="2">
        <v>2890</v>
      </c>
      <c r="BK307" s="2" t="s">
        <v>86</v>
      </c>
      <c r="BL307" s="2">
        <v>0.87</v>
      </c>
      <c r="BM307" s="2"/>
      <c r="BN307" s="2"/>
      <c r="BO307" s="2"/>
      <c r="BP307" s="2"/>
      <c r="BQ307" s="2"/>
      <c r="BR307" s="2" t="s">
        <v>176</v>
      </c>
      <c r="BS307" s="2" t="s">
        <v>80</v>
      </c>
      <c r="BT307" s="2">
        <v>0.86</v>
      </c>
      <c r="BU307" s="2">
        <v>27</v>
      </c>
      <c r="BV307" s="2" t="s">
        <v>1001</v>
      </c>
      <c r="BZ307" s="10">
        <f t="shared" si="52"/>
        <v>0.92307692307692313</v>
      </c>
      <c r="CA307" s="10">
        <f t="shared" si="53"/>
        <v>0.94736842105263153</v>
      </c>
      <c r="CB307" s="9">
        <f t="shared" si="45"/>
        <v>3</v>
      </c>
      <c r="CC307" s="9">
        <f t="shared" si="46"/>
        <v>0.5</v>
      </c>
      <c r="CD307" s="9">
        <f t="shared" si="47"/>
        <v>1</v>
      </c>
      <c r="CE307" s="9">
        <f t="shared" si="48"/>
        <v>0.5</v>
      </c>
      <c r="CF307" s="9">
        <f t="shared" si="49"/>
        <v>0.5</v>
      </c>
      <c r="CG307" s="9">
        <f t="shared" si="50"/>
        <v>0.5</v>
      </c>
      <c r="CH307" s="9">
        <f t="shared" si="51"/>
        <v>2</v>
      </c>
      <c r="CI307" s="9">
        <f t="shared" si="54"/>
        <v>1</v>
      </c>
    </row>
    <row r="308" spans="1:87" ht="27.6" x14ac:dyDescent="0.3">
      <c r="A308" s="9">
        <v>307</v>
      </c>
      <c r="B308" s="2" t="s">
        <v>992</v>
      </c>
      <c r="C308" s="2" t="s">
        <v>993</v>
      </c>
      <c r="D308" s="2">
        <v>2020</v>
      </c>
      <c r="E308" s="2" t="s">
        <v>137</v>
      </c>
      <c r="F308" s="2" t="s">
        <v>176</v>
      </c>
      <c r="G308" s="2" t="s">
        <v>283</v>
      </c>
      <c r="H308" s="2" t="s">
        <v>562</v>
      </c>
      <c r="I308" s="2"/>
      <c r="J308" s="2" t="s">
        <v>95</v>
      </c>
      <c r="K308" s="2">
        <v>1500</v>
      </c>
      <c r="L308" s="2" t="s">
        <v>563</v>
      </c>
      <c r="M308" s="2" t="s">
        <v>1004</v>
      </c>
      <c r="N308" s="2" t="s">
        <v>221</v>
      </c>
      <c r="O308" s="2" t="s">
        <v>81</v>
      </c>
      <c r="P308" s="2" t="s">
        <v>82</v>
      </c>
      <c r="Q308" s="2" t="s">
        <v>83</v>
      </c>
      <c r="R308" s="2" t="s">
        <v>84</v>
      </c>
      <c r="S308" s="2" t="s">
        <v>84</v>
      </c>
      <c r="T308" s="2" t="s">
        <v>119</v>
      </c>
      <c r="U308" s="2" t="str">
        <f t="shared" si="44"/>
        <v>DB information</v>
      </c>
      <c r="V308" s="2" t="s">
        <v>1006</v>
      </c>
      <c r="W308" s="2"/>
      <c r="X308" s="2" t="s">
        <v>1007</v>
      </c>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t="s">
        <v>1000</v>
      </c>
      <c r="BI308" s="2" t="s">
        <v>1016</v>
      </c>
      <c r="BJ308" s="2">
        <v>2890</v>
      </c>
      <c r="BK308" s="2" t="s">
        <v>86</v>
      </c>
      <c r="BL308" s="2">
        <v>0.77</v>
      </c>
      <c r="BM308" s="2"/>
      <c r="BN308" s="2"/>
      <c r="BO308" s="2"/>
      <c r="BP308" s="2"/>
      <c r="BQ308" s="2"/>
      <c r="BR308" s="2" t="s">
        <v>176</v>
      </c>
      <c r="BS308" s="2" t="s">
        <v>80</v>
      </c>
      <c r="BT308" s="2">
        <v>0.82</v>
      </c>
      <c r="BU308" s="2">
        <v>33</v>
      </c>
      <c r="BV308" s="2" t="s">
        <v>1001</v>
      </c>
      <c r="BZ308" s="10">
        <f t="shared" si="52"/>
        <v>0.92307692307692313</v>
      </c>
      <c r="CA308" s="10">
        <f t="shared" si="53"/>
        <v>0.94736842105263153</v>
      </c>
      <c r="CB308" s="9">
        <f t="shared" si="45"/>
        <v>3</v>
      </c>
      <c r="CC308" s="9">
        <f t="shared" si="46"/>
        <v>0.5</v>
      </c>
      <c r="CD308" s="9">
        <f t="shared" si="47"/>
        <v>1</v>
      </c>
      <c r="CE308" s="9">
        <f t="shared" si="48"/>
        <v>0.5</v>
      </c>
      <c r="CF308" s="9">
        <f t="shared" si="49"/>
        <v>0.5</v>
      </c>
      <c r="CG308" s="9">
        <f t="shared" si="50"/>
        <v>0.5</v>
      </c>
      <c r="CH308" s="9">
        <f t="shared" si="51"/>
        <v>2</v>
      </c>
      <c r="CI308" s="9">
        <f t="shared" si="54"/>
        <v>1</v>
      </c>
    </row>
    <row r="309" spans="1:87" ht="41.4" x14ac:dyDescent="0.3">
      <c r="A309" s="9">
        <v>308</v>
      </c>
      <c r="B309" s="2" t="s">
        <v>1017</v>
      </c>
      <c r="C309" s="2" t="s">
        <v>1018</v>
      </c>
      <c r="D309" s="2" t="s">
        <v>1019</v>
      </c>
      <c r="E309" s="2" t="s">
        <v>137</v>
      </c>
      <c r="F309" s="2" t="s">
        <v>176</v>
      </c>
      <c r="G309" s="2" t="s">
        <v>1597</v>
      </c>
      <c r="H309" s="2" t="s">
        <v>1020</v>
      </c>
      <c r="I309" s="2"/>
      <c r="J309" s="2" t="s">
        <v>75</v>
      </c>
      <c r="K309" s="2">
        <v>6</v>
      </c>
      <c r="L309" s="2" t="s">
        <v>150</v>
      </c>
      <c r="M309" s="2" t="s">
        <v>1021</v>
      </c>
      <c r="N309" s="2" t="s">
        <v>1022</v>
      </c>
      <c r="O309" s="2" t="s">
        <v>81</v>
      </c>
      <c r="P309" s="2" t="s">
        <v>82</v>
      </c>
      <c r="Q309" s="2" t="s">
        <v>83</v>
      </c>
      <c r="R309" s="2" t="s">
        <v>84</v>
      </c>
      <c r="S309" s="2" t="s">
        <v>84</v>
      </c>
      <c r="T309" s="2" t="s">
        <v>97</v>
      </c>
      <c r="U309" s="2" t="str">
        <f t="shared" si="44"/>
        <v>DB information</v>
      </c>
      <c r="V309" s="2"/>
      <c r="W309" s="2"/>
      <c r="X309" s="2" t="s">
        <v>1024</v>
      </c>
      <c r="Y309" s="2" t="s">
        <v>1025</v>
      </c>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t="s">
        <v>1026</v>
      </c>
      <c r="BI309" s="2" t="s">
        <v>1023</v>
      </c>
      <c r="BJ309" s="2">
        <v>198</v>
      </c>
      <c r="BK309" s="2" t="s">
        <v>201</v>
      </c>
      <c r="BL309" s="2"/>
      <c r="BM309" s="2"/>
      <c r="BN309" s="2"/>
      <c r="BO309" s="2"/>
      <c r="BP309" s="2"/>
      <c r="BQ309" s="2"/>
      <c r="BR309" s="2" t="s">
        <v>176</v>
      </c>
      <c r="BS309" s="2">
        <v>128</v>
      </c>
      <c r="BT309" s="5">
        <v>0.594441</v>
      </c>
      <c r="BU309" s="2">
        <v>6.0999999999999999E-2</v>
      </c>
      <c r="BV309" s="2" t="s">
        <v>227</v>
      </c>
      <c r="BZ309" s="10">
        <f t="shared" si="52"/>
        <v>0.84615384615384615</v>
      </c>
      <c r="CA309" s="10">
        <f t="shared" si="53"/>
        <v>0.89473684210526316</v>
      </c>
      <c r="CB309" s="9">
        <f t="shared" si="45"/>
        <v>3</v>
      </c>
      <c r="CC309" s="9">
        <f t="shared" si="46"/>
        <v>0</v>
      </c>
      <c r="CD309" s="9">
        <f t="shared" si="47"/>
        <v>1</v>
      </c>
      <c r="CE309" s="9">
        <f t="shared" si="48"/>
        <v>0.5</v>
      </c>
      <c r="CF309" s="9">
        <f t="shared" si="49"/>
        <v>0.5</v>
      </c>
      <c r="CG309" s="9">
        <f t="shared" si="50"/>
        <v>0.5</v>
      </c>
      <c r="CH309" s="9">
        <f t="shared" si="51"/>
        <v>2</v>
      </c>
      <c r="CI309" s="9">
        <f t="shared" si="54"/>
        <v>1</v>
      </c>
    </row>
    <row r="310" spans="1:87" ht="41.4" x14ac:dyDescent="0.3">
      <c r="A310" s="9">
        <v>309</v>
      </c>
      <c r="B310" s="2" t="s">
        <v>1017</v>
      </c>
      <c r="C310" s="2" t="s">
        <v>1018</v>
      </c>
      <c r="D310" s="2" t="s">
        <v>1019</v>
      </c>
      <c r="E310" s="2" t="s">
        <v>137</v>
      </c>
      <c r="F310" s="2" t="s">
        <v>176</v>
      </c>
      <c r="G310" s="2" t="s">
        <v>1597</v>
      </c>
      <c r="H310" s="2" t="s">
        <v>1020</v>
      </c>
      <c r="I310" s="2"/>
      <c r="J310" s="2" t="s">
        <v>75</v>
      </c>
      <c r="K310" s="2">
        <v>6</v>
      </c>
      <c r="L310" s="2" t="s">
        <v>150</v>
      </c>
      <c r="M310" s="2" t="s">
        <v>1027</v>
      </c>
      <c r="N310" s="2" t="s">
        <v>1028</v>
      </c>
      <c r="O310" s="2" t="s">
        <v>81</v>
      </c>
      <c r="P310" s="2" t="s">
        <v>82</v>
      </c>
      <c r="Q310" s="2" t="s">
        <v>83</v>
      </c>
      <c r="R310" s="2" t="s">
        <v>84</v>
      </c>
      <c r="S310" s="2" t="s">
        <v>84</v>
      </c>
      <c r="T310" s="2" t="s">
        <v>97</v>
      </c>
      <c r="U310" s="2" t="str">
        <f t="shared" si="44"/>
        <v>DB information</v>
      </c>
      <c r="V310" s="2"/>
      <c r="W310" s="2"/>
      <c r="X310" s="2" t="s">
        <v>1024</v>
      </c>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t="s">
        <v>1029</v>
      </c>
      <c r="AY310" s="2"/>
      <c r="AZ310" s="2"/>
      <c r="BA310" s="2"/>
      <c r="BB310" s="2"/>
      <c r="BC310" s="2"/>
      <c r="BD310" s="2"/>
      <c r="BE310" s="2"/>
      <c r="BF310" s="2"/>
      <c r="BG310" s="2"/>
      <c r="BH310" s="2" t="s">
        <v>1026</v>
      </c>
      <c r="BI310" s="2" t="s">
        <v>1983</v>
      </c>
      <c r="BJ310" s="2">
        <v>198</v>
      </c>
      <c r="BK310" s="2" t="s">
        <v>201</v>
      </c>
      <c r="BL310" s="2"/>
      <c r="BM310" s="2"/>
      <c r="BN310" s="2"/>
      <c r="BO310" s="2"/>
      <c r="BP310" s="2"/>
      <c r="BQ310" s="2"/>
      <c r="BR310" s="2" t="s">
        <v>176</v>
      </c>
      <c r="BS310" s="2">
        <v>128</v>
      </c>
      <c r="BT310" s="5">
        <v>0.72080099999999991</v>
      </c>
      <c r="BU310" s="2">
        <v>5.0999999999999997E-2</v>
      </c>
      <c r="BV310" s="2" t="s">
        <v>227</v>
      </c>
      <c r="BZ310" s="10">
        <f t="shared" si="52"/>
        <v>0.84615384615384615</v>
      </c>
      <c r="CA310" s="10">
        <f t="shared" si="53"/>
        <v>0.89473684210526316</v>
      </c>
      <c r="CB310" s="9">
        <f t="shared" si="45"/>
        <v>3</v>
      </c>
      <c r="CC310" s="9">
        <f t="shared" si="46"/>
        <v>0</v>
      </c>
      <c r="CD310" s="9">
        <f t="shared" si="47"/>
        <v>1</v>
      </c>
      <c r="CE310" s="9">
        <f t="shared" si="48"/>
        <v>0.5</v>
      </c>
      <c r="CF310" s="9">
        <f t="shared" si="49"/>
        <v>0.5</v>
      </c>
      <c r="CG310" s="9">
        <f t="shared" si="50"/>
        <v>0.5</v>
      </c>
      <c r="CH310" s="9">
        <f t="shared" si="51"/>
        <v>2</v>
      </c>
      <c r="CI310" s="9">
        <f t="shared" si="54"/>
        <v>1</v>
      </c>
    </row>
    <row r="311" spans="1:87" ht="41.4" x14ac:dyDescent="0.3">
      <c r="A311" s="9">
        <v>310</v>
      </c>
      <c r="B311" s="2" t="s">
        <v>1017</v>
      </c>
      <c r="C311" s="2" t="s">
        <v>1018</v>
      </c>
      <c r="D311" s="2" t="s">
        <v>1019</v>
      </c>
      <c r="E311" s="2" t="s">
        <v>137</v>
      </c>
      <c r="F311" s="2" t="s">
        <v>176</v>
      </c>
      <c r="G311" s="2" t="s">
        <v>1597</v>
      </c>
      <c r="H311" s="2" t="s">
        <v>1020</v>
      </c>
      <c r="I311" s="2"/>
      <c r="J311" s="2" t="s">
        <v>75</v>
      </c>
      <c r="K311" s="2">
        <v>10</v>
      </c>
      <c r="L311" s="2" t="s">
        <v>150</v>
      </c>
      <c r="M311" s="2" t="s">
        <v>77</v>
      </c>
      <c r="N311" s="2" t="s">
        <v>78</v>
      </c>
      <c r="O311" s="2" t="s">
        <v>81</v>
      </c>
      <c r="P311" s="2" t="s">
        <v>82</v>
      </c>
      <c r="Q311" s="2" t="s">
        <v>83</v>
      </c>
      <c r="R311" s="2" t="s">
        <v>84</v>
      </c>
      <c r="S311" s="2" t="s">
        <v>84</v>
      </c>
      <c r="T311" s="2" t="s">
        <v>97</v>
      </c>
      <c r="U311" s="2" t="str">
        <f t="shared" si="44"/>
        <v>DB information</v>
      </c>
      <c r="V311" s="2"/>
      <c r="W311" s="2"/>
      <c r="X311" s="2" t="s">
        <v>1024</v>
      </c>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t="s">
        <v>1026</v>
      </c>
      <c r="BI311" s="2" t="s">
        <v>1030</v>
      </c>
      <c r="BJ311" s="2">
        <v>198</v>
      </c>
      <c r="BK311" s="2" t="s">
        <v>201</v>
      </c>
      <c r="BL311" s="2"/>
      <c r="BM311" s="2"/>
      <c r="BN311" s="2"/>
      <c r="BO311" s="2"/>
      <c r="BP311" s="2"/>
      <c r="BQ311" s="2"/>
      <c r="BR311" s="2" t="s">
        <v>176</v>
      </c>
      <c r="BS311" s="2">
        <v>128</v>
      </c>
      <c r="BT311" s="5">
        <v>0.66096899999999992</v>
      </c>
      <c r="BU311" s="2">
        <v>0.06</v>
      </c>
      <c r="BV311" s="2" t="s">
        <v>227</v>
      </c>
      <c r="BZ311" s="10">
        <f t="shared" si="52"/>
        <v>0.84615384615384615</v>
      </c>
      <c r="CA311" s="10">
        <f t="shared" si="53"/>
        <v>0.89473684210526316</v>
      </c>
      <c r="CB311" s="9">
        <f t="shared" si="45"/>
        <v>3</v>
      </c>
      <c r="CC311" s="9">
        <f t="shared" si="46"/>
        <v>0</v>
      </c>
      <c r="CD311" s="9">
        <f t="shared" si="47"/>
        <v>1</v>
      </c>
      <c r="CE311" s="9">
        <f t="shared" si="48"/>
        <v>0.5</v>
      </c>
      <c r="CF311" s="9">
        <f t="shared" si="49"/>
        <v>0.5</v>
      </c>
      <c r="CG311" s="9">
        <f t="shared" si="50"/>
        <v>0.5</v>
      </c>
      <c r="CH311" s="9">
        <f t="shared" si="51"/>
        <v>2</v>
      </c>
      <c r="CI311" s="9">
        <f t="shared" si="54"/>
        <v>1</v>
      </c>
    </row>
    <row r="312" spans="1:87" ht="41.4" x14ac:dyDescent="0.3">
      <c r="A312" s="9">
        <v>311</v>
      </c>
      <c r="B312" s="2" t="s">
        <v>1017</v>
      </c>
      <c r="C312" s="2" t="s">
        <v>1018</v>
      </c>
      <c r="D312" s="2" t="s">
        <v>1019</v>
      </c>
      <c r="E312" s="2" t="s">
        <v>137</v>
      </c>
      <c r="F312" s="2" t="s">
        <v>176</v>
      </c>
      <c r="G312" s="2" t="s">
        <v>1597</v>
      </c>
      <c r="H312" s="2" t="s">
        <v>1020</v>
      </c>
      <c r="I312" s="2"/>
      <c r="J312" s="2" t="s">
        <v>75</v>
      </c>
      <c r="K312" s="2">
        <v>10</v>
      </c>
      <c r="L312" s="2" t="s">
        <v>150</v>
      </c>
      <c r="M312" s="2" t="s">
        <v>1027</v>
      </c>
      <c r="N312" s="2" t="s">
        <v>1028</v>
      </c>
      <c r="O312" s="2" t="s">
        <v>81</v>
      </c>
      <c r="P312" s="2" t="s">
        <v>82</v>
      </c>
      <c r="Q312" s="2" t="s">
        <v>83</v>
      </c>
      <c r="R312" s="2" t="s">
        <v>84</v>
      </c>
      <c r="S312" s="2" t="s">
        <v>84</v>
      </c>
      <c r="T312" s="2" t="s">
        <v>97</v>
      </c>
      <c r="U312" s="2" t="str">
        <f t="shared" si="44"/>
        <v>DB information</v>
      </c>
      <c r="V312" s="2"/>
      <c r="W312" s="2"/>
      <c r="X312" s="2" t="s">
        <v>1024</v>
      </c>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t="s">
        <v>1029</v>
      </c>
      <c r="AY312" s="2"/>
      <c r="AZ312" s="2"/>
      <c r="BA312" s="2"/>
      <c r="BB312" s="2"/>
      <c r="BC312" s="2"/>
      <c r="BD312" s="2"/>
      <c r="BE312" s="2"/>
      <c r="BF312" s="2"/>
      <c r="BG312" s="2"/>
      <c r="BH312" s="2" t="s">
        <v>1026</v>
      </c>
      <c r="BI312" s="2" t="s">
        <v>1984</v>
      </c>
      <c r="BJ312" s="2">
        <v>198</v>
      </c>
      <c r="BK312" s="2" t="s">
        <v>201</v>
      </c>
      <c r="BL312" s="2"/>
      <c r="BM312" s="2"/>
      <c r="BN312" s="2"/>
      <c r="BO312" s="2"/>
      <c r="BP312" s="2"/>
      <c r="BQ312" s="2"/>
      <c r="BR312" s="2" t="s">
        <v>176</v>
      </c>
      <c r="BS312" s="2">
        <v>128</v>
      </c>
      <c r="BT312" s="5">
        <v>0.74304399999999993</v>
      </c>
      <c r="BU312" s="2">
        <v>5.1999999999999998E-2</v>
      </c>
      <c r="BV312" s="2" t="s">
        <v>227</v>
      </c>
      <c r="BZ312" s="10">
        <f t="shared" si="52"/>
        <v>0.84615384615384615</v>
      </c>
      <c r="CA312" s="10">
        <f t="shared" si="53"/>
        <v>0.89473684210526316</v>
      </c>
      <c r="CB312" s="9">
        <f t="shared" si="45"/>
        <v>3</v>
      </c>
      <c r="CC312" s="9">
        <f t="shared" si="46"/>
        <v>0</v>
      </c>
      <c r="CD312" s="9">
        <f t="shared" si="47"/>
        <v>1</v>
      </c>
      <c r="CE312" s="9">
        <f t="shared" si="48"/>
        <v>0.5</v>
      </c>
      <c r="CF312" s="9">
        <f t="shared" si="49"/>
        <v>0.5</v>
      </c>
      <c r="CG312" s="9">
        <f t="shared" si="50"/>
        <v>0.5</v>
      </c>
      <c r="CH312" s="9">
        <f t="shared" si="51"/>
        <v>2</v>
      </c>
      <c r="CI312" s="9">
        <f t="shared" si="54"/>
        <v>1</v>
      </c>
    </row>
    <row r="313" spans="1:87" ht="41.4" x14ac:dyDescent="0.3">
      <c r="A313" s="9">
        <v>312</v>
      </c>
      <c r="B313" s="2" t="s">
        <v>1017</v>
      </c>
      <c r="C313" s="2" t="s">
        <v>1018</v>
      </c>
      <c r="D313" s="2" t="s">
        <v>1019</v>
      </c>
      <c r="E313" s="2" t="s">
        <v>137</v>
      </c>
      <c r="F313" s="2" t="s">
        <v>176</v>
      </c>
      <c r="G313" s="2" t="s">
        <v>1597</v>
      </c>
      <c r="H313" s="2" t="s">
        <v>1020</v>
      </c>
      <c r="I313" s="2"/>
      <c r="J313" s="2" t="s">
        <v>75</v>
      </c>
      <c r="K313" s="2">
        <v>10</v>
      </c>
      <c r="L313" s="2" t="s">
        <v>150</v>
      </c>
      <c r="M313" s="2" t="s">
        <v>1027</v>
      </c>
      <c r="N313" s="2" t="s">
        <v>1028</v>
      </c>
      <c r="O313" s="2" t="s">
        <v>81</v>
      </c>
      <c r="P313" s="2" t="s">
        <v>82</v>
      </c>
      <c r="Q313" s="2" t="s">
        <v>83</v>
      </c>
      <c r="R313" s="2" t="s">
        <v>84</v>
      </c>
      <c r="S313" s="2" t="s">
        <v>84</v>
      </c>
      <c r="T313" s="2" t="s">
        <v>97</v>
      </c>
      <c r="U313" s="2" t="str">
        <f t="shared" si="44"/>
        <v>DB information</v>
      </c>
      <c r="V313" s="2"/>
      <c r="W313" s="2"/>
      <c r="X313" s="2" t="s">
        <v>1024</v>
      </c>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t="s">
        <v>1029</v>
      </c>
      <c r="AY313" s="2"/>
      <c r="AZ313" s="2"/>
      <c r="BA313" s="2"/>
      <c r="BB313" s="2"/>
      <c r="BC313" s="2"/>
      <c r="BD313" s="2"/>
      <c r="BE313" s="2"/>
      <c r="BF313" s="2"/>
      <c r="BG313" s="2"/>
      <c r="BH313" s="2" t="s">
        <v>1026</v>
      </c>
      <c r="BI313" s="2" t="s">
        <v>1985</v>
      </c>
      <c r="BJ313" s="2">
        <v>198</v>
      </c>
      <c r="BK313" s="2" t="s">
        <v>201</v>
      </c>
      <c r="BL313" s="2"/>
      <c r="BM313" s="2"/>
      <c r="BN313" s="2"/>
      <c r="BO313" s="2"/>
      <c r="BP313" s="2"/>
      <c r="BQ313" s="2"/>
      <c r="BR313" s="2" t="s">
        <v>176</v>
      </c>
      <c r="BS313" s="2">
        <v>128</v>
      </c>
      <c r="BT313" s="5">
        <v>0.75342399999999998</v>
      </c>
      <c r="BU313" s="2">
        <v>5.0999999999999997E-2</v>
      </c>
      <c r="BV313" s="2" t="s">
        <v>227</v>
      </c>
      <c r="BZ313" s="10">
        <f t="shared" si="52"/>
        <v>0.84615384615384615</v>
      </c>
      <c r="CA313" s="10">
        <f t="shared" si="53"/>
        <v>0.89473684210526316</v>
      </c>
      <c r="CB313" s="9">
        <f t="shared" si="45"/>
        <v>3</v>
      </c>
      <c r="CC313" s="9">
        <f t="shared" si="46"/>
        <v>0</v>
      </c>
      <c r="CD313" s="9">
        <f t="shared" si="47"/>
        <v>1</v>
      </c>
      <c r="CE313" s="9">
        <f t="shared" si="48"/>
        <v>0.5</v>
      </c>
      <c r="CF313" s="9">
        <f t="shared" si="49"/>
        <v>0.5</v>
      </c>
      <c r="CG313" s="9">
        <f t="shared" si="50"/>
        <v>0.5</v>
      </c>
      <c r="CH313" s="9">
        <f t="shared" si="51"/>
        <v>2</v>
      </c>
      <c r="CI313" s="9">
        <f t="shared" si="54"/>
        <v>1</v>
      </c>
    </row>
    <row r="314" spans="1:87" ht="41.4" x14ac:dyDescent="0.3">
      <c r="A314" s="9">
        <v>313</v>
      </c>
      <c r="B314" s="2" t="s">
        <v>1017</v>
      </c>
      <c r="C314" s="2" t="s">
        <v>1018</v>
      </c>
      <c r="D314" s="2" t="s">
        <v>1019</v>
      </c>
      <c r="E314" s="2" t="s">
        <v>137</v>
      </c>
      <c r="F314" s="2" t="s">
        <v>176</v>
      </c>
      <c r="G314" s="2" t="s">
        <v>1597</v>
      </c>
      <c r="H314" s="2" t="s">
        <v>1020</v>
      </c>
      <c r="I314" s="2"/>
      <c r="J314" s="2" t="s">
        <v>75</v>
      </c>
      <c r="K314" s="2">
        <v>10</v>
      </c>
      <c r="L314" s="2" t="s">
        <v>150</v>
      </c>
      <c r="M314" s="2" t="s">
        <v>1027</v>
      </c>
      <c r="N314" s="2" t="s">
        <v>1028</v>
      </c>
      <c r="O314" s="2" t="s">
        <v>81</v>
      </c>
      <c r="P314" s="2" t="s">
        <v>82</v>
      </c>
      <c r="Q314" s="2" t="s">
        <v>83</v>
      </c>
      <c r="R314" s="2" t="s">
        <v>84</v>
      </c>
      <c r="S314" s="2" t="s">
        <v>84</v>
      </c>
      <c r="T314" s="2" t="s">
        <v>97</v>
      </c>
      <c r="U314" s="2" t="str">
        <f t="shared" si="44"/>
        <v>DB information</v>
      </c>
      <c r="V314" s="2"/>
      <c r="W314" s="2"/>
      <c r="X314" s="2" t="s">
        <v>1024</v>
      </c>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t="s">
        <v>1029</v>
      </c>
      <c r="AY314" s="2"/>
      <c r="AZ314" s="2"/>
      <c r="BA314" s="2"/>
      <c r="BB314" s="2"/>
      <c r="BC314" s="2"/>
      <c r="BD314" s="2"/>
      <c r="BE314" s="2"/>
      <c r="BF314" s="2"/>
      <c r="BG314" s="2"/>
      <c r="BH314" s="2" t="s">
        <v>1026</v>
      </c>
      <c r="BI314" s="2" t="s">
        <v>1986</v>
      </c>
      <c r="BJ314" s="2">
        <v>198</v>
      </c>
      <c r="BK314" s="2" t="s">
        <v>201</v>
      </c>
      <c r="BL314" s="2"/>
      <c r="BM314" s="2"/>
      <c r="BN314" s="2"/>
      <c r="BO314" s="2"/>
      <c r="BP314" s="2"/>
      <c r="BQ314" s="2"/>
      <c r="BR314" s="2" t="s">
        <v>176</v>
      </c>
      <c r="BS314" s="2">
        <v>128</v>
      </c>
      <c r="BT314" s="5">
        <v>0.72249999999999992</v>
      </c>
      <c r="BU314" s="2">
        <v>5.2999999999999999E-2</v>
      </c>
      <c r="BV314" s="2" t="s">
        <v>227</v>
      </c>
      <c r="BZ314" s="10">
        <f t="shared" si="52"/>
        <v>0.84615384615384615</v>
      </c>
      <c r="CA314" s="10">
        <f t="shared" si="53"/>
        <v>0.89473684210526316</v>
      </c>
      <c r="CB314" s="9">
        <f t="shared" si="45"/>
        <v>3</v>
      </c>
      <c r="CC314" s="9">
        <f t="shared" si="46"/>
        <v>0</v>
      </c>
      <c r="CD314" s="9">
        <f t="shared" si="47"/>
        <v>1</v>
      </c>
      <c r="CE314" s="9">
        <f t="shared" si="48"/>
        <v>0.5</v>
      </c>
      <c r="CF314" s="9">
        <f t="shared" si="49"/>
        <v>0.5</v>
      </c>
      <c r="CG314" s="9">
        <f t="shared" si="50"/>
        <v>0.5</v>
      </c>
      <c r="CH314" s="9">
        <f t="shared" si="51"/>
        <v>2</v>
      </c>
      <c r="CI314" s="9">
        <f t="shared" si="54"/>
        <v>1</v>
      </c>
    </row>
    <row r="315" spans="1:87" ht="41.4" x14ac:dyDescent="0.3">
      <c r="A315" s="9">
        <v>314</v>
      </c>
      <c r="B315" s="2" t="s">
        <v>1017</v>
      </c>
      <c r="C315" s="2" t="s">
        <v>1018</v>
      </c>
      <c r="D315" s="2" t="s">
        <v>1019</v>
      </c>
      <c r="E315" s="2" t="s">
        <v>137</v>
      </c>
      <c r="F315" s="2" t="s">
        <v>176</v>
      </c>
      <c r="G315" s="2" t="s">
        <v>1597</v>
      </c>
      <c r="H315" s="2" t="s">
        <v>1020</v>
      </c>
      <c r="I315" s="2"/>
      <c r="J315" s="2" t="s">
        <v>75</v>
      </c>
      <c r="K315" s="2">
        <v>33</v>
      </c>
      <c r="L315" s="2" t="s">
        <v>150</v>
      </c>
      <c r="M315" s="2" t="s">
        <v>77</v>
      </c>
      <c r="N315" s="2" t="s">
        <v>78</v>
      </c>
      <c r="O315" s="2" t="s">
        <v>81</v>
      </c>
      <c r="P315" s="2" t="s">
        <v>82</v>
      </c>
      <c r="Q315" s="2" t="s">
        <v>83</v>
      </c>
      <c r="R315" s="2" t="s">
        <v>84</v>
      </c>
      <c r="S315" s="2" t="s">
        <v>84</v>
      </c>
      <c r="T315" s="2" t="s">
        <v>97</v>
      </c>
      <c r="U315" s="2" t="str">
        <f t="shared" si="44"/>
        <v>DB information</v>
      </c>
      <c r="V315" s="2"/>
      <c r="W315" s="2"/>
      <c r="X315" s="2" t="s">
        <v>1024</v>
      </c>
      <c r="Y315" s="2" t="s">
        <v>1025</v>
      </c>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t="s">
        <v>1026</v>
      </c>
      <c r="BI315" s="2" t="s">
        <v>1031</v>
      </c>
      <c r="BJ315" s="2">
        <v>198</v>
      </c>
      <c r="BK315" s="2" t="s">
        <v>201</v>
      </c>
      <c r="BL315" s="2"/>
      <c r="BM315" s="2"/>
      <c r="BN315" s="2"/>
      <c r="BO315" s="2"/>
      <c r="BP315" s="2"/>
      <c r="BQ315" s="2"/>
      <c r="BR315" s="2" t="s">
        <v>176</v>
      </c>
      <c r="BS315" s="2">
        <v>128</v>
      </c>
      <c r="BT315" s="5">
        <v>0.71740899999999996</v>
      </c>
      <c r="BU315" s="2">
        <v>5.7000000000000002E-2</v>
      </c>
      <c r="BV315" s="2" t="s">
        <v>227</v>
      </c>
      <c r="BZ315" s="10">
        <f t="shared" si="52"/>
        <v>0.84615384615384615</v>
      </c>
      <c r="CA315" s="10">
        <f t="shared" si="53"/>
        <v>0.89473684210526316</v>
      </c>
      <c r="CB315" s="9">
        <f t="shared" si="45"/>
        <v>3</v>
      </c>
      <c r="CC315" s="9">
        <f t="shared" si="46"/>
        <v>0</v>
      </c>
      <c r="CD315" s="9">
        <f t="shared" si="47"/>
        <v>1</v>
      </c>
      <c r="CE315" s="9">
        <f t="shared" si="48"/>
        <v>0.5</v>
      </c>
      <c r="CF315" s="9">
        <f t="shared" si="49"/>
        <v>0.5</v>
      </c>
      <c r="CG315" s="9">
        <f t="shared" si="50"/>
        <v>0.5</v>
      </c>
      <c r="CH315" s="9">
        <f t="shared" si="51"/>
        <v>2</v>
      </c>
      <c r="CI315" s="9">
        <f t="shared" si="54"/>
        <v>1</v>
      </c>
    </row>
    <row r="316" spans="1:87" ht="41.4" x14ac:dyDescent="0.3">
      <c r="A316" s="9">
        <v>315</v>
      </c>
      <c r="B316" s="2" t="s">
        <v>1017</v>
      </c>
      <c r="C316" s="2" t="s">
        <v>1018</v>
      </c>
      <c r="D316" s="2" t="s">
        <v>1019</v>
      </c>
      <c r="E316" s="2" t="s">
        <v>137</v>
      </c>
      <c r="F316" s="2" t="s">
        <v>176</v>
      </c>
      <c r="G316" s="2" t="s">
        <v>1597</v>
      </c>
      <c r="H316" s="2" t="s">
        <v>1020</v>
      </c>
      <c r="I316" s="2"/>
      <c r="J316" s="2" t="s">
        <v>75</v>
      </c>
      <c r="K316" s="2">
        <v>33</v>
      </c>
      <c r="L316" s="2" t="s">
        <v>150</v>
      </c>
      <c r="M316" s="2" t="s">
        <v>1021</v>
      </c>
      <c r="N316" s="2" t="s">
        <v>1022</v>
      </c>
      <c r="O316" s="2" t="s">
        <v>81</v>
      </c>
      <c r="P316" s="2" t="s">
        <v>82</v>
      </c>
      <c r="Q316" s="2" t="s">
        <v>83</v>
      </c>
      <c r="R316" s="2" t="s">
        <v>84</v>
      </c>
      <c r="S316" s="2" t="s">
        <v>84</v>
      </c>
      <c r="T316" s="2" t="s">
        <v>97</v>
      </c>
      <c r="U316" s="2" t="str">
        <f t="shared" si="44"/>
        <v>DB information</v>
      </c>
      <c r="V316" s="2"/>
      <c r="W316" s="2"/>
      <c r="X316" s="2" t="s">
        <v>1024</v>
      </c>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t="s">
        <v>1026</v>
      </c>
      <c r="BI316" s="2" t="s">
        <v>1032</v>
      </c>
      <c r="BJ316" s="2">
        <v>198</v>
      </c>
      <c r="BK316" s="2" t="s">
        <v>201</v>
      </c>
      <c r="BL316" s="2"/>
      <c r="BM316" s="2"/>
      <c r="BN316" s="2"/>
      <c r="BO316" s="2"/>
      <c r="BP316" s="2"/>
      <c r="BQ316" s="2"/>
      <c r="BR316" s="2" t="s">
        <v>176</v>
      </c>
      <c r="BS316" s="2">
        <v>128</v>
      </c>
      <c r="BT316" s="5">
        <v>0.73788100000000001</v>
      </c>
      <c r="BU316" s="2">
        <v>5.5E-2</v>
      </c>
      <c r="BV316" s="2" t="s">
        <v>227</v>
      </c>
      <c r="BZ316" s="10">
        <f t="shared" si="52"/>
        <v>0.84615384615384615</v>
      </c>
      <c r="CA316" s="10">
        <f t="shared" si="53"/>
        <v>0.89473684210526316</v>
      </c>
      <c r="CB316" s="9">
        <f t="shared" si="45"/>
        <v>3</v>
      </c>
      <c r="CC316" s="9">
        <f t="shared" si="46"/>
        <v>0</v>
      </c>
      <c r="CD316" s="9">
        <f t="shared" si="47"/>
        <v>1</v>
      </c>
      <c r="CE316" s="9">
        <f t="shared" si="48"/>
        <v>0.5</v>
      </c>
      <c r="CF316" s="9">
        <f t="shared" si="49"/>
        <v>0.5</v>
      </c>
      <c r="CG316" s="9">
        <f t="shared" si="50"/>
        <v>0.5</v>
      </c>
      <c r="CH316" s="9">
        <f t="shared" si="51"/>
        <v>2</v>
      </c>
      <c r="CI316" s="9">
        <f t="shared" si="54"/>
        <v>1</v>
      </c>
    </row>
    <row r="317" spans="1:87" ht="41.4" x14ac:dyDescent="0.3">
      <c r="A317" s="9">
        <v>316</v>
      </c>
      <c r="B317" s="2" t="s">
        <v>1017</v>
      </c>
      <c r="C317" s="2" t="s">
        <v>1018</v>
      </c>
      <c r="D317" s="2" t="s">
        <v>1019</v>
      </c>
      <c r="E317" s="2" t="s">
        <v>137</v>
      </c>
      <c r="F317" s="2" t="s">
        <v>176</v>
      </c>
      <c r="G317" s="2" t="s">
        <v>1597</v>
      </c>
      <c r="H317" s="2" t="s">
        <v>1020</v>
      </c>
      <c r="I317" s="2"/>
      <c r="J317" s="2" t="s">
        <v>75</v>
      </c>
      <c r="K317" s="2">
        <v>33</v>
      </c>
      <c r="L317" s="2" t="s">
        <v>150</v>
      </c>
      <c r="M317" s="2" t="s">
        <v>1027</v>
      </c>
      <c r="N317" s="2" t="s">
        <v>1028</v>
      </c>
      <c r="O317" s="2" t="s">
        <v>81</v>
      </c>
      <c r="P317" s="2" t="s">
        <v>82</v>
      </c>
      <c r="Q317" s="2" t="s">
        <v>83</v>
      </c>
      <c r="R317" s="2" t="s">
        <v>84</v>
      </c>
      <c r="S317" s="2" t="s">
        <v>84</v>
      </c>
      <c r="T317" s="2" t="s">
        <v>97</v>
      </c>
      <c r="U317" s="2" t="str">
        <f t="shared" si="44"/>
        <v>DB information</v>
      </c>
      <c r="V317" s="2"/>
      <c r="W317" s="2"/>
      <c r="X317" s="2" t="s">
        <v>1024</v>
      </c>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t="s">
        <v>1034</v>
      </c>
      <c r="BE317" s="2"/>
      <c r="BF317" s="2"/>
      <c r="BG317" s="2"/>
      <c r="BH317" s="2" t="s">
        <v>1026</v>
      </c>
      <c r="BI317" s="2" t="s">
        <v>1033</v>
      </c>
      <c r="BJ317" s="2">
        <v>198</v>
      </c>
      <c r="BK317" s="2" t="s">
        <v>201</v>
      </c>
      <c r="BL317" s="2"/>
      <c r="BM317" s="2"/>
      <c r="BN317" s="2"/>
      <c r="BO317" s="2"/>
      <c r="BP317" s="2"/>
      <c r="BQ317" s="2"/>
      <c r="BR317" s="2" t="s">
        <v>176</v>
      </c>
      <c r="BS317" s="2">
        <v>128</v>
      </c>
      <c r="BT317" s="5">
        <v>0.76212899999999995</v>
      </c>
      <c r="BU317" s="2">
        <v>5.2999999999999999E-2</v>
      </c>
      <c r="BV317" s="2" t="s">
        <v>227</v>
      </c>
      <c r="BZ317" s="10">
        <f t="shared" si="52"/>
        <v>0.84615384615384615</v>
      </c>
      <c r="CA317" s="10">
        <f t="shared" si="53"/>
        <v>0.89473684210526316</v>
      </c>
      <c r="CB317" s="9">
        <f t="shared" si="45"/>
        <v>3</v>
      </c>
      <c r="CC317" s="9">
        <f t="shared" si="46"/>
        <v>0</v>
      </c>
      <c r="CD317" s="9">
        <f t="shared" si="47"/>
        <v>1</v>
      </c>
      <c r="CE317" s="9">
        <f t="shared" si="48"/>
        <v>0.5</v>
      </c>
      <c r="CF317" s="9">
        <f t="shared" si="49"/>
        <v>0.5</v>
      </c>
      <c r="CG317" s="9">
        <f t="shared" si="50"/>
        <v>0.5</v>
      </c>
      <c r="CH317" s="9">
        <f t="shared" si="51"/>
        <v>2</v>
      </c>
      <c r="CI317" s="9">
        <f t="shared" si="54"/>
        <v>1</v>
      </c>
    </row>
    <row r="318" spans="1:87" ht="41.4" x14ac:dyDescent="0.3">
      <c r="A318" s="9">
        <v>317</v>
      </c>
      <c r="B318" s="2" t="s">
        <v>1017</v>
      </c>
      <c r="C318" s="2" t="s">
        <v>1018</v>
      </c>
      <c r="D318" s="2" t="s">
        <v>1019</v>
      </c>
      <c r="E318" s="2" t="s">
        <v>137</v>
      </c>
      <c r="F318" s="2" t="s">
        <v>176</v>
      </c>
      <c r="G318" s="2" t="s">
        <v>1597</v>
      </c>
      <c r="H318" s="2" t="s">
        <v>1020</v>
      </c>
      <c r="I318" s="2"/>
      <c r="J318" s="2" t="s">
        <v>95</v>
      </c>
      <c r="K318" s="2">
        <v>1500</v>
      </c>
      <c r="L318" s="2" t="s">
        <v>150</v>
      </c>
      <c r="M318" s="2" t="s">
        <v>88</v>
      </c>
      <c r="N318" s="2" t="s">
        <v>78</v>
      </c>
      <c r="O318" s="2" t="s">
        <v>81</v>
      </c>
      <c r="P318" s="2" t="s">
        <v>82</v>
      </c>
      <c r="Q318" s="2" t="s">
        <v>83</v>
      </c>
      <c r="R318" s="2" t="s">
        <v>84</v>
      </c>
      <c r="S318" s="2" t="s">
        <v>84</v>
      </c>
      <c r="T318" s="2" t="s">
        <v>97</v>
      </c>
      <c r="U318" s="2" t="str">
        <f t="shared" si="44"/>
        <v>DB information</v>
      </c>
      <c r="V318" s="2" t="s">
        <v>1036</v>
      </c>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t="s">
        <v>1026</v>
      </c>
      <c r="BI318" s="2" t="s">
        <v>1035</v>
      </c>
      <c r="BJ318" s="2">
        <v>198</v>
      </c>
      <c r="BK318" s="2" t="s">
        <v>201</v>
      </c>
      <c r="BL318" s="2"/>
      <c r="BM318" s="2"/>
      <c r="BN318" s="2"/>
      <c r="BO318" s="2"/>
      <c r="BP318" s="2"/>
      <c r="BQ318" s="2"/>
      <c r="BR318" s="2" t="s">
        <v>176</v>
      </c>
      <c r="BS318" s="2">
        <v>128</v>
      </c>
      <c r="BT318" s="5">
        <v>0.72590399999999999</v>
      </c>
      <c r="BU318" s="2">
        <v>4.9000000000000002E-2</v>
      </c>
      <c r="BV318" s="2" t="s">
        <v>227</v>
      </c>
      <c r="BZ318" s="10">
        <f t="shared" si="52"/>
        <v>0.84615384615384615</v>
      </c>
      <c r="CA318" s="10">
        <f t="shared" si="53"/>
        <v>0.89473684210526316</v>
      </c>
      <c r="CB318" s="9">
        <f t="shared" si="45"/>
        <v>3</v>
      </c>
      <c r="CC318" s="9">
        <f t="shared" si="46"/>
        <v>0</v>
      </c>
      <c r="CD318" s="9">
        <f t="shared" si="47"/>
        <v>1</v>
      </c>
      <c r="CE318" s="9">
        <f t="shared" si="48"/>
        <v>0.5</v>
      </c>
      <c r="CF318" s="9">
        <f t="shared" si="49"/>
        <v>0.5</v>
      </c>
      <c r="CG318" s="9">
        <f t="shared" si="50"/>
        <v>0.5</v>
      </c>
      <c r="CH318" s="9">
        <f t="shared" si="51"/>
        <v>2</v>
      </c>
      <c r="CI318" s="9">
        <f t="shared" si="54"/>
        <v>1</v>
      </c>
    </row>
    <row r="319" spans="1:87" ht="41.4" x14ac:dyDescent="0.3">
      <c r="A319" s="9">
        <v>318</v>
      </c>
      <c r="B319" s="2" t="s">
        <v>1017</v>
      </c>
      <c r="C319" s="2" t="s">
        <v>1018</v>
      </c>
      <c r="D319" s="2" t="s">
        <v>1019</v>
      </c>
      <c r="E319" s="2" t="s">
        <v>137</v>
      </c>
      <c r="F319" s="2" t="s">
        <v>176</v>
      </c>
      <c r="G319" s="2" t="s">
        <v>1597</v>
      </c>
      <c r="H319" s="2" t="s">
        <v>1020</v>
      </c>
      <c r="I319" s="2"/>
      <c r="J319" s="2" t="s">
        <v>95</v>
      </c>
      <c r="K319" s="2">
        <v>1500</v>
      </c>
      <c r="L319" s="2" t="s">
        <v>150</v>
      </c>
      <c r="M319" s="2" t="s">
        <v>1037</v>
      </c>
      <c r="N319" s="2" t="s">
        <v>1038</v>
      </c>
      <c r="O319" s="2" t="s">
        <v>81</v>
      </c>
      <c r="P319" s="2" t="s">
        <v>82</v>
      </c>
      <c r="Q319" s="2" t="s">
        <v>83</v>
      </c>
      <c r="R319" s="2" t="s">
        <v>84</v>
      </c>
      <c r="S319" s="2" t="s">
        <v>84</v>
      </c>
      <c r="T319" s="2" t="s">
        <v>97</v>
      </c>
      <c r="U319" s="2" t="str">
        <f t="shared" si="44"/>
        <v>DB information</v>
      </c>
      <c r="V319" s="2" t="s">
        <v>1036</v>
      </c>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t="s">
        <v>1026</v>
      </c>
      <c r="BI319" s="2" t="s">
        <v>1039</v>
      </c>
      <c r="BJ319" s="2">
        <v>198</v>
      </c>
      <c r="BK319" s="2" t="s">
        <v>201</v>
      </c>
      <c r="BL319" s="2"/>
      <c r="BM319" s="2"/>
      <c r="BN319" s="2"/>
      <c r="BO319" s="2"/>
      <c r="BP319" s="2"/>
      <c r="BQ319" s="2"/>
      <c r="BR319" s="2" t="s">
        <v>176</v>
      </c>
      <c r="BS319" s="2">
        <v>128</v>
      </c>
      <c r="BT319" s="5">
        <v>0.75516099999999997</v>
      </c>
      <c r="BU319" s="2">
        <v>5.7000000000000002E-2</v>
      </c>
      <c r="BV319" s="2" t="s">
        <v>227</v>
      </c>
      <c r="BZ319" s="10">
        <f t="shared" si="52"/>
        <v>0.84615384615384615</v>
      </c>
      <c r="CA319" s="10">
        <f t="shared" si="53"/>
        <v>0.89473684210526316</v>
      </c>
      <c r="CB319" s="9">
        <f t="shared" si="45"/>
        <v>3</v>
      </c>
      <c r="CC319" s="9">
        <f t="shared" si="46"/>
        <v>0</v>
      </c>
      <c r="CD319" s="9">
        <f t="shared" si="47"/>
        <v>1</v>
      </c>
      <c r="CE319" s="9">
        <f t="shared" si="48"/>
        <v>0.5</v>
      </c>
      <c r="CF319" s="9">
        <f t="shared" si="49"/>
        <v>0.5</v>
      </c>
      <c r="CG319" s="9">
        <f t="shared" si="50"/>
        <v>0.5</v>
      </c>
      <c r="CH319" s="9">
        <f t="shared" si="51"/>
        <v>2</v>
      </c>
      <c r="CI319" s="9">
        <f t="shared" si="54"/>
        <v>1</v>
      </c>
    </row>
    <row r="320" spans="1:87" ht="41.4" x14ac:dyDescent="0.3">
      <c r="A320" s="9">
        <v>319</v>
      </c>
      <c r="B320" s="2" t="s">
        <v>1017</v>
      </c>
      <c r="C320" s="2" t="s">
        <v>1018</v>
      </c>
      <c r="D320" s="2" t="s">
        <v>1019</v>
      </c>
      <c r="E320" s="2" t="s">
        <v>137</v>
      </c>
      <c r="F320" s="2" t="s">
        <v>176</v>
      </c>
      <c r="G320" s="2" t="s">
        <v>1597</v>
      </c>
      <c r="H320" s="2" t="s">
        <v>1020</v>
      </c>
      <c r="I320" s="2"/>
      <c r="J320" s="2" t="s">
        <v>95</v>
      </c>
      <c r="K320" s="2">
        <v>1500</v>
      </c>
      <c r="L320" s="2" t="s">
        <v>150</v>
      </c>
      <c r="M320" s="2" t="s">
        <v>658</v>
      </c>
      <c r="N320" s="2" t="s">
        <v>1038</v>
      </c>
      <c r="O320" s="2" t="s">
        <v>81</v>
      </c>
      <c r="P320" s="2" t="s">
        <v>82</v>
      </c>
      <c r="Q320" s="2" t="s">
        <v>83</v>
      </c>
      <c r="R320" s="2" t="s">
        <v>84</v>
      </c>
      <c r="S320" s="2" t="s">
        <v>84</v>
      </c>
      <c r="T320" s="2" t="s">
        <v>97</v>
      </c>
      <c r="U320" s="2" t="str">
        <f t="shared" si="44"/>
        <v>DB information</v>
      </c>
      <c r="V320" s="2"/>
      <c r="W320" s="2"/>
      <c r="X320" s="2" t="s">
        <v>1024</v>
      </c>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t="s">
        <v>1026</v>
      </c>
      <c r="BI320" s="2" t="s">
        <v>1040</v>
      </c>
      <c r="BJ320" s="2">
        <v>198</v>
      </c>
      <c r="BK320" s="2" t="s">
        <v>201</v>
      </c>
      <c r="BL320" s="2"/>
      <c r="BM320" s="2"/>
      <c r="BN320" s="2"/>
      <c r="BO320" s="2"/>
      <c r="BP320" s="2"/>
      <c r="BQ320" s="2"/>
      <c r="BR320" s="2" t="s">
        <v>176</v>
      </c>
      <c r="BS320" s="2">
        <v>128</v>
      </c>
      <c r="BT320" s="5">
        <v>0.73273599999999994</v>
      </c>
      <c r="BU320" s="2">
        <v>5.0999999999999997E-2</v>
      </c>
      <c r="BV320" s="2" t="s">
        <v>227</v>
      </c>
      <c r="BZ320" s="10">
        <f t="shared" si="52"/>
        <v>0.84615384615384615</v>
      </c>
      <c r="CA320" s="10">
        <f t="shared" si="53"/>
        <v>0.89473684210526316</v>
      </c>
      <c r="CB320" s="9">
        <f t="shared" si="45"/>
        <v>3</v>
      </c>
      <c r="CC320" s="9">
        <f t="shared" si="46"/>
        <v>0</v>
      </c>
      <c r="CD320" s="9">
        <f t="shared" si="47"/>
        <v>1</v>
      </c>
      <c r="CE320" s="9">
        <f t="shared" si="48"/>
        <v>0.5</v>
      </c>
      <c r="CF320" s="9">
        <f t="shared" si="49"/>
        <v>0.5</v>
      </c>
      <c r="CG320" s="9">
        <f t="shared" si="50"/>
        <v>0.5</v>
      </c>
      <c r="CH320" s="9">
        <f t="shared" si="51"/>
        <v>2</v>
      </c>
      <c r="CI320" s="9">
        <f t="shared" si="54"/>
        <v>1</v>
      </c>
    </row>
    <row r="321" spans="1:87" ht="41.4" x14ac:dyDescent="0.3">
      <c r="A321" s="9">
        <v>320</v>
      </c>
      <c r="B321" s="2" t="s">
        <v>1041</v>
      </c>
      <c r="C321" s="2" t="s">
        <v>1042</v>
      </c>
      <c r="D321" s="2">
        <v>2011</v>
      </c>
      <c r="E321" s="2" t="s">
        <v>71</v>
      </c>
      <c r="F321" s="2" t="s">
        <v>87</v>
      </c>
      <c r="G321" s="2" t="s">
        <v>72</v>
      </c>
      <c r="H321" s="2" t="s">
        <v>1043</v>
      </c>
      <c r="I321" s="2"/>
      <c r="J321" s="2" t="s">
        <v>75</v>
      </c>
      <c r="K321" s="2">
        <v>6</v>
      </c>
      <c r="L321" s="2" t="s">
        <v>274</v>
      </c>
      <c r="M321" s="2" t="s">
        <v>1044</v>
      </c>
      <c r="N321" s="2" t="s">
        <v>1045</v>
      </c>
      <c r="O321" s="2" t="s">
        <v>81</v>
      </c>
      <c r="P321" s="2" t="s">
        <v>82</v>
      </c>
      <c r="Q321" s="2" t="s">
        <v>83</v>
      </c>
      <c r="R321" s="2" t="s">
        <v>84</v>
      </c>
      <c r="S321" s="2" t="s">
        <v>84</v>
      </c>
      <c r="T321" s="2" t="s">
        <v>119</v>
      </c>
      <c r="U321" s="2" t="str">
        <f t="shared" si="44"/>
        <v>DB no information</v>
      </c>
      <c r="V321" s="2"/>
      <c r="W321" s="2"/>
      <c r="X321" s="2"/>
      <c r="Y321" s="2" t="s">
        <v>80</v>
      </c>
      <c r="Z321" s="2"/>
      <c r="AA321" s="2"/>
      <c r="AB321" s="2"/>
      <c r="AC321" s="2"/>
      <c r="AD321" s="2"/>
      <c r="AE321" s="2"/>
      <c r="AF321" s="2"/>
      <c r="AG321" s="2"/>
      <c r="AH321" s="2" t="s">
        <v>80</v>
      </c>
      <c r="AI321" s="2" t="s">
        <v>80</v>
      </c>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t="s">
        <v>1047</v>
      </c>
      <c r="BI321" s="2" t="s">
        <v>1046</v>
      </c>
      <c r="BJ321" s="2">
        <v>891</v>
      </c>
      <c r="BK321" s="2" t="s">
        <v>201</v>
      </c>
      <c r="BL321" s="2">
        <v>0.57999999999999996</v>
      </c>
      <c r="BM321" s="2"/>
      <c r="BN321" s="2"/>
      <c r="BO321" s="2"/>
      <c r="BP321" s="2"/>
      <c r="BQ321" s="2"/>
      <c r="BR321" s="2" t="s">
        <v>176</v>
      </c>
      <c r="BS321" s="2" t="s">
        <v>80</v>
      </c>
      <c r="BT321" s="2"/>
      <c r="BU321" s="2"/>
      <c r="BV321" s="2"/>
      <c r="BZ321" s="10">
        <f t="shared" si="52"/>
        <v>0.69230769230769229</v>
      </c>
      <c r="CA321" s="10">
        <f t="shared" si="53"/>
        <v>0.47368421052631576</v>
      </c>
      <c r="CB321" s="9">
        <f t="shared" si="45"/>
        <v>0</v>
      </c>
      <c r="CC321" s="9">
        <f t="shared" si="46"/>
        <v>0.5</v>
      </c>
      <c r="CD321" s="9">
        <f t="shared" si="47"/>
        <v>0</v>
      </c>
      <c r="CE321" s="9">
        <f t="shared" si="48"/>
        <v>0.5</v>
      </c>
      <c r="CF321" s="9">
        <f t="shared" si="49"/>
        <v>0.5</v>
      </c>
      <c r="CG321" s="9">
        <f t="shared" si="50"/>
        <v>0</v>
      </c>
      <c r="CH321" s="9">
        <f t="shared" si="51"/>
        <v>2</v>
      </c>
      <c r="CI321" s="9">
        <f t="shared" si="54"/>
        <v>1</v>
      </c>
    </row>
    <row r="322" spans="1:87" ht="41.4" x14ac:dyDescent="0.3">
      <c r="A322" s="9">
        <v>321</v>
      </c>
      <c r="B322" s="2" t="s">
        <v>1041</v>
      </c>
      <c r="C322" s="2" t="s">
        <v>1042</v>
      </c>
      <c r="D322" s="2">
        <v>2011</v>
      </c>
      <c r="E322" s="2" t="s">
        <v>71</v>
      </c>
      <c r="F322" s="2" t="s">
        <v>87</v>
      </c>
      <c r="G322" s="2" t="s">
        <v>72</v>
      </c>
      <c r="H322" s="2" t="s">
        <v>1043</v>
      </c>
      <c r="I322" s="2"/>
      <c r="J322" s="2" t="s">
        <v>95</v>
      </c>
      <c r="K322" s="2">
        <v>1500</v>
      </c>
      <c r="L322" s="2" t="s">
        <v>274</v>
      </c>
      <c r="M322" s="2" t="s">
        <v>1048</v>
      </c>
      <c r="N322" s="2" t="s">
        <v>122</v>
      </c>
      <c r="O322" s="2" t="s">
        <v>81</v>
      </c>
      <c r="P322" s="2" t="s">
        <v>82</v>
      </c>
      <c r="Q322" s="2" t="s">
        <v>83</v>
      </c>
      <c r="R322" s="2" t="s">
        <v>84</v>
      </c>
      <c r="S322" s="2" t="s">
        <v>84</v>
      </c>
      <c r="T322" s="2" t="s">
        <v>119</v>
      </c>
      <c r="U322" s="2" t="str">
        <f t="shared" ref="U322:U385" si="55">IF(OR((COUNTBLANK(V322:BG322)+COUNTIF(V322:BG322,"NI"))=38,COUNTBLANK(V322:BG322)=38),"DB no information","DB information")</f>
        <v>DB no information</v>
      </c>
      <c r="V322" s="2" t="s">
        <v>80</v>
      </c>
      <c r="W322" s="2" t="s">
        <v>80</v>
      </c>
      <c r="X322" s="2"/>
      <c r="Y322" s="2" t="s">
        <v>80</v>
      </c>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t="s">
        <v>1047</v>
      </c>
      <c r="BI322" s="2" t="s">
        <v>1049</v>
      </c>
      <c r="BJ322" s="2">
        <v>891</v>
      </c>
      <c r="BK322" s="2" t="s">
        <v>201</v>
      </c>
      <c r="BL322" s="2">
        <v>0.59</v>
      </c>
      <c r="BM322" s="2"/>
      <c r="BN322" s="2"/>
      <c r="BO322" s="2"/>
      <c r="BP322" s="2"/>
      <c r="BQ322" s="2"/>
      <c r="BR322" s="2" t="s">
        <v>176</v>
      </c>
      <c r="BS322" s="2" t="s">
        <v>80</v>
      </c>
      <c r="BT322" s="2"/>
      <c r="BU322" s="2"/>
      <c r="BV322" s="2"/>
      <c r="BZ322" s="10">
        <f t="shared" si="52"/>
        <v>0.69230769230769229</v>
      </c>
      <c r="CA322" s="10">
        <f t="shared" si="53"/>
        <v>0.47368421052631576</v>
      </c>
      <c r="CB322" s="9">
        <f t="shared" ref="CB322:CB385" si="56">IF(AND(E322="Peer-reviewed articles",F322="yes"),3,IF(AND(F322="no",OR(E322="Peer-reviewed artiles",E322="Thesis",E322="Dissertation")),0.5,0))</f>
        <v>0</v>
      </c>
      <c r="CC322" s="9">
        <f t="shared" ref="CC322:CC385" si="57">IF(AND(BL322&lt;&gt;"",BM322&lt;&gt;""),1,IF(AND(BO322&lt;&gt;"",BP322&lt;&gt;""),1,IF(OR(BL322&lt;&gt;"",BM322&lt;&gt;""),0.5,IF(OR(BO322&lt;&gt;"",BP322&lt;&gt;""),0.5,0))))</f>
        <v>0.5</v>
      </c>
      <c r="CD322" s="9">
        <f t="shared" ref="CD322:CD385" si="58">IF(AND(BT322&lt;&gt;"",BU322&lt;&gt;""),1,IF(AND(BW322&lt;&gt;"",BX322&lt;&gt;""),1,IF(OR(BT322&lt;&gt;"",BU322&lt;&gt;""),0.5,IF(OR(BW322&lt;&gt;"",BX322&lt;&gt;""),0.5,0))))</f>
        <v>0</v>
      </c>
      <c r="CE322" s="9">
        <f t="shared" ref="CE322:CE385" si="59">IF(OR(BJ322="NI",BJ322=""),0,0.5)</f>
        <v>0.5</v>
      </c>
      <c r="CF322" s="9">
        <f t="shared" ref="CF322:CF385" si="60">IF(BS322="",0,0.5)</f>
        <v>0.5</v>
      </c>
      <c r="CG322" s="9">
        <f t="shared" ref="CG322:CG385" si="61">IF(U322="DB no information",0,0.5)</f>
        <v>0</v>
      </c>
      <c r="CH322" s="9">
        <f t="shared" ref="CH322:CH385" si="62">IF(BI322="",0,2)</f>
        <v>2</v>
      </c>
      <c r="CI322" s="9">
        <f t="shared" si="54"/>
        <v>1</v>
      </c>
    </row>
    <row r="323" spans="1:87" ht="27.6" x14ac:dyDescent="0.3">
      <c r="A323" s="9">
        <v>322</v>
      </c>
      <c r="B323" s="2" t="s">
        <v>1050</v>
      </c>
      <c r="C323" s="2" t="s">
        <v>1051</v>
      </c>
      <c r="D323" s="2">
        <v>2022</v>
      </c>
      <c r="E323" s="2" t="s">
        <v>137</v>
      </c>
      <c r="F323" s="2" t="s">
        <v>176</v>
      </c>
      <c r="G323" s="2" t="s">
        <v>72</v>
      </c>
      <c r="H323" s="2" t="s">
        <v>605</v>
      </c>
      <c r="I323" s="2" t="s">
        <v>208</v>
      </c>
      <c r="J323" s="2" t="s">
        <v>75</v>
      </c>
      <c r="K323" s="2">
        <v>33</v>
      </c>
      <c r="L323" s="2" t="s">
        <v>274</v>
      </c>
      <c r="M323" s="2" t="s">
        <v>1052</v>
      </c>
      <c r="N323" s="2" t="s">
        <v>125</v>
      </c>
      <c r="O323" s="2" t="s">
        <v>81</v>
      </c>
      <c r="P323" s="2" t="s">
        <v>82</v>
      </c>
      <c r="Q323" s="2" t="s">
        <v>83</v>
      </c>
      <c r="R323" s="2" t="s">
        <v>84</v>
      </c>
      <c r="S323" s="2" t="s">
        <v>84</v>
      </c>
      <c r="T323" s="2" t="s">
        <v>119</v>
      </c>
      <c r="U323" s="2" t="str">
        <f t="shared" si="55"/>
        <v>DB information</v>
      </c>
      <c r="V323" s="2" t="s">
        <v>1054</v>
      </c>
      <c r="W323" s="2"/>
      <c r="X323" s="2" t="s">
        <v>1055</v>
      </c>
      <c r="Y323" s="2"/>
      <c r="Z323" s="2"/>
      <c r="AA323" s="2" t="s">
        <v>1056</v>
      </c>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t="s">
        <v>1053</v>
      </c>
      <c r="BJ323" s="2">
        <v>124</v>
      </c>
      <c r="BK323" s="2" t="s">
        <v>201</v>
      </c>
      <c r="BL323" s="2">
        <v>0.94</v>
      </c>
      <c r="BM323" s="2"/>
      <c r="BN323" s="2"/>
      <c r="BO323" s="2"/>
      <c r="BP323" s="2"/>
      <c r="BQ323" s="2"/>
      <c r="BR323" s="2" t="s">
        <v>176</v>
      </c>
      <c r="BS323" s="2" t="s">
        <v>1057</v>
      </c>
      <c r="BT323" s="2">
        <v>0.86</v>
      </c>
      <c r="BU323" s="2">
        <v>0.04</v>
      </c>
      <c r="BV323" s="2" t="s">
        <v>317</v>
      </c>
      <c r="BZ323" s="10">
        <f t="shared" ref="BZ323:BZ386" si="63">(IF(AND(BL323&lt;&gt;"",BM323&lt;&gt;""),1,IF(AND(BO323&lt;&gt;"",BP323&lt;&gt;""),1,IF(OR(BL323&lt;&gt;"",BM323&lt;&gt;""),0.5,IF(OR(BO323&lt;&gt;"",BP323&lt;&gt;""),0.5,0))))+IF(AND(BT323&lt;&gt;"",BU323&lt;&gt;""),1,IF(AND(BW323&lt;&gt;"",BX323&lt;&gt;""),1,IF(OR(BT323&lt;&gt;"",BU323&lt;&gt;""),0.5,IF(OR(BW323&lt;&gt;"",BX323&lt;&gt;""),0.5,0))))+IF(BS323="",0,0.5)+IF(OR(BJ323="NI",BJ323=""),0,0.5)+IF(U323="DB no information",0,0.5)+IF(BI323="",0,2)+CI323)/6.5</f>
        <v>0.92307692307692313</v>
      </c>
      <c r="CA323" s="10">
        <f t="shared" ref="CA323:CA386" si="64">(IF(AND(E323="Peer-reviewed articles",F323="yes"),3,IF(AND(F323="no",OR(E323="Peer-reviewed artiles",E323="Thesis",E323="Dissertation")),0.5,0))+IF(AND(BL323&lt;&gt;"",BM323&lt;&gt;""),1,IF(AND(BO323&lt;&gt;"",BP323&lt;&gt;""),1,IF(OR(BL323&lt;&gt;"",BM323&lt;&gt;""),0.5,IF(OR(BO323&lt;&gt;"",BP323&lt;&gt;""),0.5,0))))+IF(AND(BT323&lt;&gt;"",BU323&lt;&gt;""),1,IF(AND(BW323&lt;&gt;"",BX323&lt;&gt;""),1,IF(OR(BT323&lt;&gt;"",BU323&lt;&gt;""),0.5,IF(OR(BW323&lt;&gt;"",BX323&lt;&gt;""),0.5,0))))+IF(BS323="",0,0.5)+IF(OR(BJ323="NI",BJ323=""),0,0.5)+IF(U323="DB no information",0,0.5)+IF(BI323="",0,2)+CI323)/9.5</f>
        <v>0.94736842105263153</v>
      </c>
      <c r="CB323" s="9">
        <f t="shared" si="56"/>
        <v>3</v>
      </c>
      <c r="CC323" s="9">
        <f t="shared" si="57"/>
        <v>0.5</v>
      </c>
      <c r="CD323" s="9">
        <f t="shared" si="58"/>
        <v>1</v>
      </c>
      <c r="CE323" s="9">
        <f t="shared" si="59"/>
        <v>0.5</v>
      </c>
      <c r="CF323" s="9">
        <f t="shared" si="60"/>
        <v>0.5</v>
      </c>
      <c r="CG323" s="9">
        <f t="shared" si="61"/>
        <v>0.5</v>
      </c>
      <c r="CH323" s="9">
        <f t="shared" si="62"/>
        <v>2</v>
      </c>
      <c r="CI323" s="9">
        <f t="shared" ref="CI323:CI386" si="65">IF((J323="PWP"),1,IF(AND(J323="FC",BK323="disturbed"),0,IF(AND(J323="FC",BK323="NI"),0,IF(AND(J323&lt;&gt;"FC",J323&lt;&gt;"PWP",BK323="disturbed"),0,IF(AND(J323&lt;&gt;"FC",J323&lt;&gt;"PWP",BK323=""),0,IF(AND(J323&lt;&gt;"FC",J323&lt;&gt;"PWP",BK323="NI"),0,1))))))</f>
        <v>1</v>
      </c>
    </row>
    <row r="324" spans="1:87" ht="27.6" x14ac:dyDescent="0.3">
      <c r="A324" s="9">
        <v>323</v>
      </c>
      <c r="B324" s="2" t="s">
        <v>1050</v>
      </c>
      <c r="C324" s="2" t="s">
        <v>1051</v>
      </c>
      <c r="D324" s="2">
        <v>2022</v>
      </c>
      <c r="E324" s="2" t="s">
        <v>137</v>
      </c>
      <c r="F324" s="2" t="s">
        <v>176</v>
      </c>
      <c r="G324" s="2" t="s">
        <v>72</v>
      </c>
      <c r="H324" s="2" t="s">
        <v>605</v>
      </c>
      <c r="I324" s="2" t="s">
        <v>208</v>
      </c>
      <c r="J324" s="2" t="s">
        <v>75</v>
      </c>
      <c r="K324" s="2">
        <v>33</v>
      </c>
      <c r="L324" s="2" t="s">
        <v>274</v>
      </c>
      <c r="M324" s="2" t="s">
        <v>1058</v>
      </c>
      <c r="N324" s="2" t="s">
        <v>1059</v>
      </c>
      <c r="O324" s="2" t="s">
        <v>81</v>
      </c>
      <c r="P324" s="2" t="s">
        <v>82</v>
      </c>
      <c r="Q324" s="2" t="s">
        <v>83</v>
      </c>
      <c r="R324" s="2" t="s">
        <v>84</v>
      </c>
      <c r="S324" s="2" t="s">
        <v>84</v>
      </c>
      <c r="T324" s="2" t="s">
        <v>119</v>
      </c>
      <c r="U324" s="2" t="str">
        <f t="shared" si="55"/>
        <v>DB information</v>
      </c>
      <c r="V324" s="2"/>
      <c r="W324" s="2"/>
      <c r="X324" s="2" t="s">
        <v>1055</v>
      </c>
      <c r="Y324" s="2"/>
      <c r="Z324" s="2"/>
      <c r="AA324" s="2"/>
      <c r="AB324" s="2"/>
      <c r="AC324" s="2"/>
      <c r="AD324" s="2"/>
      <c r="AE324" s="2"/>
      <c r="AF324" s="2" t="s">
        <v>1061</v>
      </c>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t="s">
        <v>1060</v>
      </c>
      <c r="BJ324" s="2">
        <v>124</v>
      </c>
      <c r="BK324" s="2" t="s">
        <v>201</v>
      </c>
      <c r="BL324" s="2">
        <v>0.98</v>
      </c>
      <c r="BM324" s="2"/>
      <c r="BN324" s="2"/>
      <c r="BO324" s="2"/>
      <c r="BP324" s="2"/>
      <c r="BQ324" s="2"/>
      <c r="BR324" s="2" t="s">
        <v>176</v>
      </c>
      <c r="BS324" s="2" t="s">
        <v>1057</v>
      </c>
      <c r="BT324" s="2">
        <v>0.92</v>
      </c>
      <c r="BU324" s="2">
        <v>0.03</v>
      </c>
      <c r="BV324" s="2" t="s">
        <v>317</v>
      </c>
      <c r="BZ324" s="10">
        <f t="shared" si="63"/>
        <v>0.92307692307692313</v>
      </c>
      <c r="CA324" s="10">
        <f t="shared" si="64"/>
        <v>0.94736842105263153</v>
      </c>
      <c r="CB324" s="9">
        <f t="shared" si="56"/>
        <v>3</v>
      </c>
      <c r="CC324" s="9">
        <f t="shared" si="57"/>
        <v>0.5</v>
      </c>
      <c r="CD324" s="9">
        <f t="shared" si="58"/>
        <v>1</v>
      </c>
      <c r="CE324" s="9">
        <f t="shared" si="59"/>
        <v>0.5</v>
      </c>
      <c r="CF324" s="9">
        <f t="shared" si="60"/>
        <v>0.5</v>
      </c>
      <c r="CG324" s="9">
        <f t="shared" si="61"/>
        <v>0.5</v>
      </c>
      <c r="CH324" s="9">
        <f t="shared" si="62"/>
        <v>2</v>
      </c>
      <c r="CI324" s="9">
        <f t="shared" si="65"/>
        <v>1</v>
      </c>
    </row>
    <row r="325" spans="1:87" ht="27.6" x14ac:dyDescent="0.3">
      <c r="A325" s="9">
        <v>324</v>
      </c>
      <c r="B325" s="2" t="s">
        <v>1050</v>
      </c>
      <c r="C325" s="2" t="s">
        <v>1051</v>
      </c>
      <c r="D325" s="2">
        <v>2022</v>
      </c>
      <c r="E325" s="2" t="s">
        <v>137</v>
      </c>
      <c r="F325" s="2" t="s">
        <v>176</v>
      </c>
      <c r="G325" s="2" t="s">
        <v>72</v>
      </c>
      <c r="H325" s="2" t="s">
        <v>605</v>
      </c>
      <c r="I325" s="2" t="s">
        <v>208</v>
      </c>
      <c r="J325" s="2" t="s">
        <v>95</v>
      </c>
      <c r="K325" s="2">
        <v>1500</v>
      </c>
      <c r="L325" s="2" t="s">
        <v>274</v>
      </c>
      <c r="M325" s="2" t="s">
        <v>127</v>
      </c>
      <c r="N325" s="2" t="s">
        <v>93</v>
      </c>
      <c r="O325" s="2" t="s">
        <v>81</v>
      </c>
      <c r="P325" s="2" t="s">
        <v>82</v>
      </c>
      <c r="Q325" s="2" t="s">
        <v>83</v>
      </c>
      <c r="R325" s="2" t="s">
        <v>84</v>
      </c>
      <c r="S325" s="2" t="s">
        <v>84</v>
      </c>
      <c r="T325" s="2" t="s">
        <v>119</v>
      </c>
      <c r="U325" s="2" t="str">
        <f t="shared" si="55"/>
        <v>DB information</v>
      </c>
      <c r="V325" s="2" t="s">
        <v>1054</v>
      </c>
      <c r="W325" s="2"/>
      <c r="X325" s="2" t="s">
        <v>1055</v>
      </c>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t="s">
        <v>1062</v>
      </c>
      <c r="BJ325" s="2">
        <v>124</v>
      </c>
      <c r="BK325" s="2" t="s">
        <v>86</v>
      </c>
      <c r="BL325" s="2">
        <v>0.94</v>
      </c>
      <c r="BM325" s="2"/>
      <c r="BN325" s="2"/>
      <c r="BO325" s="2"/>
      <c r="BP325" s="2"/>
      <c r="BQ325" s="2"/>
      <c r="BR325" s="2" t="s">
        <v>176</v>
      </c>
      <c r="BS325" s="2" t="s">
        <v>1057</v>
      </c>
      <c r="BT325" s="2">
        <v>0.74</v>
      </c>
      <c r="BU325" s="2">
        <v>0.02</v>
      </c>
      <c r="BV325" s="2" t="s">
        <v>317</v>
      </c>
      <c r="BZ325" s="10">
        <f t="shared" si="63"/>
        <v>0.92307692307692313</v>
      </c>
      <c r="CA325" s="10">
        <f t="shared" si="64"/>
        <v>0.94736842105263153</v>
      </c>
      <c r="CB325" s="9">
        <f t="shared" si="56"/>
        <v>3</v>
      </c>
      <c r="CC325" s="9">
        <f t="shared" si="57"/>
        <v>0.5</v>
      </c>
      <c r="CD325" s="9">
        <f t="shared" si="58"/>
        <v>1</v>
      </c>
      <c r="CE325" s="9">
        <f t="shared" si="59"/>
        <v>0.5</v>
      </c>
      <c r="CF325" s="9">
        <f t="shared" si="60"/>
        <v>0.5</v>
      </c>
      <c r="CG325" s="9">
        <f t="shared" si="61"/>
        <v>0.5</v>
      </c>
      <c r="CH325" s="9">
        <f t="shared" si="62"/>
        <v>2</v>
      </c>
      <c r="CI325" s="9">
        <f t="shared" si="65"/>
        <v>1</v>
      </c>
    </row>
    <row r="326" spans="1:87" ht="27.6" x14ac:dyDescent="0.3">
      <c r="A326" s="9">
        <v>325</v>
      </c>
      <c r="B326" s="2" t="s">
        <v>1050</v>
      </c>
      <c r="C326" s="2" t="s">
        <v>1051</v>
      </c>
      <c r="D326" s="2">
        <v>2022</v>
      </c>
      <c r="E326" s="2" t="s">
        <v>137</v>
      </c>
      <c r="F326" s="2" t="s">
        <v>176</v>
      </c>
      <c r="G326" s="2" t="s">
        <v>72</v>
      </c>
      <c r="H326" s="2" t="s">
        <v>605</v>
      </c>
      <c r="I326" s="2" t="s">
        <v>208</v>
      </c>
      <c r="J326" s="2" t="s">
        <v>95</v>
      </c>
      <c r="K326" s="2">
        <v>1500</v>
      </c>
      <c r="L326" s="2" t="s">
        <v>274</v>
      </c>
      <c r="M326" s="2" t="s">
        <v>1063</v>
      </c>
      <c r="N326" s="2" t="s">
        <v>1064</v>
      </c>
      <c r="O326" s="2" t="s">
        <v>81</v>
      </c>
      <c r="P326" s="2" t="s">
        <v>82</v>
      </c>
      <c r="Q326" s="2" t="s">
        <v>83</v>
      </c>
      <c r="R326" s="2" t="s">
        <v>84</v>
      </c>
      <c r="S326" s="2" t="s">
        <v>84</v>
      </c>
      <c r="T326" s="2" t="s">
        <v>119</v>
      </c>
      <c r="U326" s="2" t="str">
        <f t="shared" si="55"/>
        <v>DB information</v>
      </c>
      <c r="V326" s="2" t="s">
        <v>1054</v>
      </c>
      <c r="W326" s="2"/>
      <c r="X326" s="2" t="s">
        <v>1055</v>
      </c>
      <c r="Y326" s="2" t="s">
        <v>1066</v>
      </c>
      <c r="Z326" s="2"/>
      <c r="AA326" s="2" t="s">
        <v>1056</v>
      </c>
      <c r="AB326" s="2"/>
      <c r="AC326" s="2" t="s">
        <v>1067</v>
      </c>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t="s">
        <v>1065</v>
      </c>
      <c r="BJ326" s="2">
        <v>124</v>
      </c>
      <c r="BK326" s="2" t="s">
        <v>86</v>
      </c>
      <c r="BL326" s="2">
        <v>0.95</v>
      </c>
      <c r="BM326" s="2"/>
      <c r="BN326" s="2"/>
      <c r="BO326" s="2"/>
      <c r="BP326" s="2"/>
      <c r="BQ326" s="2"/>
      <c r="BR326" s="2" t="s">
        <v>176</v>
      </c>
      <c r="BS326" s="2" t="s">
        <v>1057</v>
      </c>
      <c r="BT326" s="2">
        <v>0.85</v>
      </c>
      <c r="BU326" s="2">
        <v>0.04</v>
      </c>
      <c r="BV326" s="2" t="s">
        <v>317</v>
      </c>
      <c r="BZ326" s="10">
        <f t="shared" si="63"/>
        <v>0.92307692307692313</v>
      </c>
      <c r="CA326" s="10">
        <f t="shared" si="64"/>
        <v>0.94736842105263153</v>
      </c>
      <c r="CB326" s="9">
        <f t="shared" si="56"/>
        <v>3</v>
      </c>
      <c r="CC326" s="9">
        <f t="shared" si="57"/>
        <v>0.5</v>
      </c>
      <c r="CD326" s="9">
        <f t="shared" si="58"/>
        <v>1</v>
      </c>
      <c r="CE326" s="9">
        <f t="shared" si="59"/>
        <v>0.5</v>
      </c>
      <c r="CF326" s="9">
        <f t="shared" si="60"/>
        <v>0.5</v>
      </c>
      <c r="CG326" s="9">
        <f t="shared" si="61"/>
        <v>0.5</v>
      </c>
      <c r="CH326" s="9">
        <f t="shared" si="62"/>
        <v>2</v>
      </c>
      <c r="CI326" s="9">
        <f t="shared" si="65"/>
        <v>1</v>
      </c>
    </row>
    <row r="327" spans="1:87" ht="41.4" x14ac:dyDescent="0.3">
      <c r="A327" s="9">
        <v>326</v>
      </c>
      <c r="B327" s="2" t="s">
        <v>1068</v>
      </c>
      <c r="C327" s="2" t="s">
        <v>1069</v>
      </c>
      <c r="D327" s="2">
        <v>2013</v>
      </c>
      <c r="E327" s="2" t="s">
        <v>137</v>
      </c>
      <c r="F327" s="2" t="s">
        <v>176</v>
      </c>
      <c r="G327" s="2" t="s">
        <v>72</v>
      </c>
      <c r="H327" s="2" t="s">
        <v>541</v>
      </c>
      <c r="I327" s="2" t="s">
        <v>1070</v>
      </c>
      <c r="J327" s="2" t="s">
        <v>75</v>
      </c>
      <c r="K327" s="2">
        <v>33</v>
      </c>
      <c r="L327" s="2" t="s">
        <v>1071</v>
      </c>
      <c r="M327" s="2" t="s">
        <v>1072</v>
      </c>
      <c r="N327" s="2" t="s">
        <v>491</v>
      </c>
      <c r="O327" s="2" t="s">
        <v>81</v>
      </c>
      <c r="P327" s="2" t="s">
        <v>82</v>
      </c>
      <c r="Q327" s="2" t="s">
        <v>83</v>
      </c>
      <c r="R327" s="2" t="s">
        <v>1077</v>
      </c>
      <c r="S327" s="1" t="s">
        <v>1078</v>
      </c>
      <c r="T327" s="2" t="s">
        <v>119</v>
      </c>
      <c r="U327" s="2" t="str">
        <f t="shared" si="55"/>
        <v>DB information</v>
      </c>
      <c r="V327" s="2"/>
      <c r="W327" s="2"/>
      <c r="X327" s="2"/>
      <c r="Y327" s="2"/>
      <c r="Z327" s="2"/>
      <c r="AA327" s="2"/>
      <c r="AB327" s="2" t="s">
        <v>1074</v>
      </c>
      <c r="AC327" s="2"/>
      <c r="AD327" s="2"/>
      <c r="AE327" s="2"/>
      <c r="AF327" s="2"/>
      <c r="AG327" s="2"/>
      <c r="AH327" s="2" t="s">
        <v>1075</v>
      </c>
      <c r="AI327" s="2" t="s">
        <v>1076</v>
      </c>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t="s">
        <v>1073</v>
      </c>
      <c r="BJ327" s="2">
        <v>163</v>
      </c>
      <c r="BK327" s="2" t="s">
        <v>86</v>
      </c>
      <c r="BL327" s="2">
        <v>0.65</v>
      </c>
      <c r="BM327" s="2"/>
      <c r="BN327" s="2"/>
      <c r="BO327" s="2"/>
      <c r="BP327" s="2"/>
      <c r="BQ327" s="2"/>
      <c r="BR327" s="2" t="s">
        <v>176</v>
      </c>
      <c r="BS327" s="2">
        <v>69</v>
      </c>
      <c r="BT327" s="2"/>
      <c r="BU327" s="2"/>
      <c r="BV327" s="2"/>
      <c r="BZ327" s="10">
        <f t="shared" si="63"/>
        <v>0.61538461538461542</v>
      </c>
      <c r="CA327" s="10">
        <f t="shared" si="64"/>
        <v>0.73684210526315785</v>
      </c>
      <c r="CB327" s="9">
        <f t="shared" si="56"/>
        <v>3</v>
      </c>
      <c r="CC327" s="9">
        <f t="shared" si="57"/>
        <v>0.5</v>
      </c>
      <c r="CD327" s="9">
        <f t="shared" si="58"/>
        <v>0</v>
      </c>
      <c r="CE327" s="9">
        <f t="shared" si="59"/>
        <v>0.5</v>
      </c>
      <c r="CF327" s="9">
        <f t="shared" si="60"/>
        <v>0.5</v>
      </c>
      <c r="CG327" s="9">
        <f t="shared" si="61"/>
        <v>0.5</v>
      </c>
      <c r="CH327" s="9">
        <f t="shared" si="62"/>
        <v>2</v>
      </c>
      <c r="CI327" s="9">
        <f t="shared" si="65"/>
        <v>0</v>
      </c>
    </row>
    <row r="328" spans="1:87" ht="41.4" x14ac:dyDescent="0.3">
      <c r="A328" s="9">
        <v>327</v>
      </c>
      <c r="B328" s="2" t="s">
        <v>1068</v>
      </c>
      <c r="C328" s="2" t="s">
        <v>1069</v>
      </c>
      <c r="D328" s="2">
        <v>2013</v>
      </c>
      <c r="E328" s="2" t="s">
        <v>137</v>
      </c>
      <c r="F328" s="2" t="s">
        <v>176</v>
      </c>
      <c r="G328" s="2" t="s">
        <v>72</v>
      </c>
      <c r="H328" s="2" t="s">
        <v>541</v>
      </c>
      <c r="I328" s="2" t="s">
        <v>1070</v>
      </c>
      <c r="J328" s="2" t="s">
        <v>75</v>
      </c>
      <c r="K328" s="2">
        <v>33</v>
      </c>
      <c r="L328" s="2" t="s">
        <v>1071</v>
      </c>
      <c r="M328" s="2" t="s">
        <v>1072</v>
      </c>
      <c r="N328" s="2" t="s">
        <v>1079</v>
      </c>
      <c r="O328" s="2" t="s">
        <v>81</v>
      </c>
      <c r="P328" s="2" t="s">
        <v>82</v>
      </c>
      <c r="Q328" s="2" t="s">
        <v>83</v>
      </c>
      <c r="R328" s="2" t="s">
        <v>1077</v>
      </c>
      <c r="S328" s="1" t="s">
        <v>1085</v>
      </c>
      <c r="T328" s="2" t="s">
        <v>119</v>
      </c>
      <c r="U328" s="2" t="str">
        <f t="shared" si="55"/>
        <v>DB information</v>
      </c>
      <c r="V328" s="2" t="s">
        <v>1081</v>
      </c>
      <c r="W328" s="2"/>
      <c r="X328" s="2"/>
      <c r="Y328" s="2"/>
      <c r="Z328" s="2"/>
      <c r="AA328" s="2"/>
      <c r="AB328" s="2" t="s">
        <v>1082</v>
      </c>
      <c r="AC328" s="2"/>
      <c r="AD328" s="2"/>
      <c r="AE328" s="2"/>
      <c r="AF328" s="2"/>
      <c r="AG328" s="2"/>
      <c r="AH328" s="2" t="s">
        <v>1083</v>
      </c>
      <c r="AI328" s="2" t="s">
        <v>1084</v>
      </c>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t="s">
        <v>1080</v>
      </c>
      <c r="BJ328" s="2">
        <v>84</v>
      </c>
      <c r="BK328" s="2" t="s">
        <v>86</v>
      </c>
      <c r="BL328" s="2">
        <v>0.51</v>
      </c>
      <c r="BM328" s="2"/>
      <c r="BN328" s="2"/>
      <c r="BO328" s="2"/>
      <c r="BP328" s="2"/>
      <c r="BQ328" s="2"/>
      <c r="BR328" s="2" t="s">
        <v>176</v>
      </c>
      <c r="BS328" s="2">
        <v>33</v>
      </c>
      <c r="BT328" s="2"/>
      <c r="BU328" s="2"/>
      <c r="BV328" s="2"/>
      <c r="BZ328" s="10">
        <f t="shared" si="63"/>
        <v>0.61538461538461542</v>
      </c>
      <c r="CA328" s="10">
        <f t="shared" si="64"/>
        <v>0.73684210526315785</v>
      </c>
      <c r="CB328" s="9">
        <f t="shared" si="56"/>
        <v>3</v>
      </c>
      <c r="CC328" s="9">
        <f t="shared" si="57"/>
        <v>0.5</v>
      </c>
      <c r="CD328" s="9">
        <f t="shared" si="58"/>
        <v>0</v>
      </c>
      <c r="CE328" s="9">
        <f t="shared" si="59"/>
        <v>0.5</v>
      </c>
      <c r="CF328" s="9">
        <f t="shared" si="60"/>
        <v>0.5</v>
      </c>
      <c r="CG328" s="9">
        <f t="shared" si="61"/>
        <v>0.5</v>
      </c>
      <c r="CH328" s="9">
        <f t="shared" si="62"/>
        <v>2</v>
      </c>
      <c r="CI328" s="9">
        <f t="shared" si="65"/>
        <v>0</v>
      </c>
    </row>
    <row r="329" spans="1:87" ht="41.4" x14ac:dyDescent="0.3">
      <c r="A329" s="9">
        <v>328</v>
      </c>
      <c r="B329" s="2" t="s">
        <v>1068</v>
      </c>
      <c r="C329" s="2" t="s">
        <v>1069</v>
      </c>
      <c r="D329" s="2">
        <v>2013</v>
      </c>
      <c r="E329" s="2" t="s">
        <v>137</v>
      </c>
      <c r="F329" s="2" t="s">
        <v>176</v>
      </c>
      <c r="G329" s="2" t="s">
        <v>72</v>
      </c>
      <c r="H329" s="2" t="s">
        <v>541</v>
      </c>
      <c r="I329" s="2" t="s">
        <v>1070</v>
      </c>
      <c r="J329" s="2" t="s">
        <v>75</v>
      </c>
      <c r="K329" s="2">
        <v>33</v>
      </c>
      <c r="L329" s="2" t="s">
        <v>1071</v>
      </c>
      <c r="M329" s="2" t="s">
        <v>1072</v>
      </c>
      <c r="N329" s="2" t="s">
        <v>491</v>
      </c>
      <c r="O329" s="2" t="s">
        <v>81</v>
      </c>
      <c r="P329" s="2" t="s">
        <v>82</v>
      </c>
      <c r="Q329" s="2" t="s">
        <v>83</v>
      </c>
      <c r="R329" s="2" t="s">
        <v>1077</v>
      </c>
      <c r="S329" s="1" t="s">
        <v>1090</v>
      </c>
      <c r="T329" s="2" t="s">
        <v>119</v>
      </c>
      <c r="U329" s="2" t="str">
        <f t="shared" si="55"/>
        <v>DB information</v>
      </c>
      <c r="V329" s="2"/>
      <c r="W329" s="2"/>
      <c r="X329" s="2"/>
      <c r="Y329" s="2"/>
      <c r="Z329" s="2"/>
      <c r="AA329" s="2"/>
      <c r="AB329" s="2" t="s">
        <v>1087</v>
      </c>
      <c r="AC329" s="2"/>
      <c r="AD329" s="2"/>
      <c r="AE329" s="2"/>
      <c r="AF329" s="2"/>
      <c r="AG329" s="2"/>
      <c r="AH329" s="2" t="s">
        <v>1088</v>
      </c>
      <c r="AI329" s="2" t="s">
        <v>1089</v>
      </c>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t="s">
        <v>1086</v>
      </c>
      <c r="BJ329" s="2">
        <v>101</v>
      </c>
      <c r="BK329" s="2" t="s">
        <v>86</v>
      </c>
      <c r="BL329" s="2">
        <v>0.57999999999999996</v>
      </c>
      <c r="BM329" s="2"/>
      <c r="BN329" s="2"/>
      <c r="BO329" s="2"/>
      <c r="BP329" s="2"/>
      <c r="BQ329" s="2"/>
      <c r="BR329" s="2" t="s">
        <v>176</v>
      </c>
      <c r="BS329" s="2">
        <v>42</v>
      </c>
      <c r="BT329" s="2"/>
      <c r="BU329" s="2"/>
      <c r="BV329" s="2"/>
      <c r="BZ329" s="10">
        <f t="shared" si="63"/>
        <v>0.61538461538461542</v>
      </c>
      <c r="CA329" s="10">
        <f t="shared" si="64"/>
        <v>0.73684210526315785</v>
      </c>
      <c r="CB329" s="9">
        <f t="shared" si="56"/>
        <v>3</v>
      </c>
      <c r="CC329" s="9">
        <f t="shared" si="57"/>
        <v>0.5</v>
      </c>
      <c r="CD329" s="9">
        <f t="shared" si="58"/>
        <v>0</v>
      </c>
      <c r="CE329" s="9">
        <f t="shared" si="59"/>
        <v>0.5</v>
      </c>
      <c r="CF329" s="9">
        <f t="shared" si="60"/>
        <v>0.5</v>
      </c>
      <c r="CG329" s="9">
        <f t="shared" si="61"/>
        <v>0.5</v>
      </c>
      <c r="CH329" s="9">
        <f t="shared" si="62"/>
        <v>2</v>
      </c>
      <c r="CI329" s="9">
        <f t="shared" si="65"/>
        <v>0</v>
      </c>
    </row>
    <row r="330" spans="1:87" ht="41.4" x14ac:dyDescent="0.3">
      <c r="A330" s="9">
        <v>329</v>
      </c>
      <c r="B330" s="2" t="s">
        <v>1068</v>
      </c>
      <c r="C330" s="2" t="s">
        <v>1069</v>
      </c>
      <c r="D330" s="2">
        <v>2013</v>
      </c>
      <c r="E330" s="2" t="s">
        <v>137</v>
      </c>
      <c r="F330" s="2" t="s">
        <v>176</v>
      </c>
      <c r="G330" s="2" t="s">
        <v>72</v>
      </c>
      <c r="H330" s="2" t="s">
        <v>541</v>
      </c>
      <c r="I330" s="2" t="s">
        <v>1070</v>
      </c>
      <c r="J330" s="2" t="s">
        <v>75</v>
      </c>
      <c r="K330" s="2">
        <v>33</v>
      </c>
      <c r="L330" s="2" t="s">
        <v>1071</v>
      </c>
      <c r="M330" s="2" t="s">
        <v>1072</v>
      </c>
      <c r="N330" s="2" t="s">
        <v>491</v>
      </c>
      <c r="O330" s="2" t="s">
        <v>81</v>
      </c>
      <c r="P330" s="2" t="s">
        <v>82</v>
      </c>
      <c r="Q330" s="2" t="s">
        <v>83</v>
      </c>
      <c r="R330" s="2" t="s">
        <v>1077</v>
      </c>
      <c r="S330" s="1" t="s">
        <v>1095</v>
      </c>
      <c r="T330" s="2" t="s">
        <v>119</v>
      </c>
      <c r="U330" s="2" t="str">
        <f t="shared" si="55"/>
        <v>DB information</v>
      </c>
      <c r="V330" s="2"/>
      <c r="W330" s="2"/>
      <c r="X330" s="2"/>
      <c r="Y330" s="2"/>
      <c r="Z330" s="2"/>
      <c r="AA330" s="2"/>
      <c r="AB330" s="2" t="s">
        <v>1092</v>
      </c>
      <c r="AC330" s="2"/>
      <c r="AD330" s="2"/>
      <c r="AE330" s="2"/>
      <c r="AF330" s="2"/>
      <c r="AG330" s="2"/>
      <c r="AH330" s="2" t="s">
        <v>1093</v>
      </c>
      <c r="AI330" s="2" t="s">
        <v>1094</v>
      </c>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t="s">
        <v>1091</v>
      </c>
      <c r="BJ330" s="2">
        <v>47</v>
      </c>
      <c r="BK330" s="2" t="s">
        <v>86</v>
      </c>
      <c r="BL330" s="2">
        <v>0.9</v>
      </c>
      <c r="BM330" s="2"/>
      <c r="BN330" s="2"/>
      <c r="BO330" s="2"/>
      <c r="BP330" s="2"/>
      <c r="BQ330" s="2"/>
      <c r="BR330" s="2" t="s">
        <v>176</v>
      </c>
      <c r="BS330" s="2">
        <v>19</v>
      </c>
      <c r="BT330" s="2"/>
      <c r="BU330" s="2"/>
      <c r="BV330" s="2"/>
      <c r="BZ330" s="10">
        <f t="shared" si="63"/>
        <v>0.61538461538461542</v>
      </c>
      <c r="CA330" s="10">
        <f t="shared" si="64"/>
        <v>0.73684210526315785</v>
      </c>
      <c r="CB330" s="9">
        <f t="shared" si="56"/>
        <v>3</v>
      </c>
      <c r="CC330" s="9">
        <f t="shared" si="57"/>
        <v>0.5</v>
      </c>
      <c r="CD330" s="9">
        <f t="shared" si="58"/>
        <v>0</v>
      </c>
      <c r="CE330" s="9">
        <f t="shared" si="59"/>
        <v>0.5</v>
      </c>
      <c r="CF330" s="9">
        <f t="shared" si="60"/>
        <v>0.5</v>
      </c>
      <c r="CG330" s="9">
        <f t="shared" si="61"/>
        <v>0.5</v>
      </c>
      <c r="CH330" s="9">
        <f t="shared" si="62"/>
        <v>2</v>
      </c>
      <c r="CI330" s="9">
        <f t="shared" si="65"/>
        <v>0</v>
      </c>
    </row>
    <row r="331" spans="1:87" ht="41.4" x14ac:dyDescent="0.3">
      <c r="A331" s="9">
        <v>330</v>
      </c>
      <c r="B331" s="2" t="s">
        <v>1068</v>
      </c>
      <c r="C331" s="2" t="s">
        <v>1069</v>
      </c>
      <c r="D331" s="2">
        <v>2013</v>
      </c>
      <c r="E331" s="2" t="s">
        <v>137</v>
      </c>
      <c r="F331" s="2" t="s">
        <v>176</v>
      </c>
      <c r="G331" s="2" t="s">
        <v>72</v>
      </c>
      <c r="H331" s="2" t="s">
        <v>541</v>
      </c>
      <c r="I331" s="2" t="s">
        <v>1070</v>
      </c>
      <c r="J331" s="2" t="s">
        <v>75</v>
      </c>
      <c r="K331" s="2">
        <v>33</v>
      </c>
      <c r="L331" s="2" t="s">
        <v>1071</v>
      </c>
      <c r="M331" s="2" t="s">
        <v>1072</v>
      </c>
      <c r="N331" s="2" t="s">
        <v>491</v>
      </c>
      <c r="O331" s="2" t="s">
        <v>81</v>
      </c>
      <c r="P331" s="2" t="s">
        <v>82</v>
      </c>
      <c r="Q331" s="2" t="s">
        <v>83</v>
      </c>
      <c r="R331" s="2" t="s">
        <v>1077</v>
      </c>
      <c r="S331" s="1" t="s">
        <v>1100</v>
      </c>
      <c r="T331" s="2" t="s">
        <v>119</v>
      </c>
      <c r="U331" s="2" t="str">
        <f t="shared" si="55"/>
        <v>DB information</v>
      </c>
      <c r="V331" s="2"/>
      <c r="W331" s="2"/>
      <c r="X331" s="2"/>
      <c r="Y331" s="2"/>
      <c r="Z331" s="2"/>
      <c r="AA331" s="2"/>
      <c r="AB331" s="2" t="s">
        <v>1097</v>
      </c>
      <c r="AC331" s="2"/>
      <c r="AD331" s="2"/>
      <c r="AE331" s="2"/>
      <c r="AF331" s="2"/>
      <c r="AG331" s="2"/>
      <c r="AH331" s="2" t="s">
        <v>1098</v>
      </c>
      <c r="AI331" s="2" t="s">
        <v>1099</v>
      </c>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t="s">
        <v>1096</v>
      </c>
      <c r="BJ331" s="2">
        <v>36</v>
      </c>
      <c r="BK331" s="2" t="s">
        <v>86</v>
      </c>
      <c r="BL331" s="2">
        <v>0.7</v>
      </c>
      <c r="BM331" s="2"/>
      <c r="BN331" s="2"/>
      <c r="BO331" s="2"/>
      <c r="BP331" s="2"/>
      <c r="BQ331" s="2"/>
      <c r="BR331" s="2" t="s">
        <v>176</v>
      </c>
      <c r="BS331" s="2">
        <v>16</v>
      </c>
      <c r="BT331" s="2"/>
      <c r="BU331" s="2"/>
      <c r="BV331" s="2"/>
      <c r="BZ331" s="10">
        <f t="shared" si="63"/>
        <v>0.61538461538461542</v>
      </c>
      <c r="CA331" s="10">
        <f t="shared" si="64"/>
        <v>0.73684210526315785</v>
      </c>
      <c r="CB331" s="9">
        <f t="shared" si="56"/>
        <v>3</v>
      </c>
      <c r="CC331" s="9">
        <f t="shared" si="57"/>
        <v>0.5</v>
      </c>
      <c r="CD331" s="9">
        <f t="shared" si="58"/>
        <v>0</v>
      </c>
      <c r="CE331" s="9">
        <f t="shared" si="59"/>
        <v>0.5</v>
      </c>
      <c r="CF331" s="9">
        <f t="shared" si="60"/>
        <v>0.5</v>
      </c>
      <c r="CG331" s="9">
        <f t="shared" si="61"/>
        <v>0.5</v>
      </c>
      <c r="CH331" s="9">
        <f t="shared" si="62"/>
        <v>2</v>
      </c>
      <c r="CI331" s="9">
        <f t="shared" si="65"/>
        <v>0</v>
      </c>
    </row>
    <row r="332" spans="1:87" ht="41.4" x14ac:dyDescent="0.3">
      <c r="A332" s="9">
        <v>331</v>
      </c>
      <c r="B332" s="2" t="s">
        <v>1068</v>
      </c>
      <c r="C332" s="2" t="s">
        <v>1069</v>
      </c>
      <c r="D332" s="2">
        <v>2013</v>
      </c>
      <c r="E332" s="2" t="s">
        <v>137</v>
      </c>
      <c r="F332" s="2" t="s">
        <v>176</v>
      </c>
      <c r="G332" s="2" t="s">
        <v>72</v>
      </c>
      <c r="H332" s="2" t="s">
        <v>541</v>
      </c>
      <c r="I332" s="2" t="s">
        <v>1070</v>
      </c>
      <c r="J332" s="2" t="s">
        <v>75</v>
      </c>
      <c r="K332" s="2">
        <v>33</v>
      </c>
      <c r="L332" s="2" t="s">
        <v>1071</v>
      </c>
      <c r="M332" s="2" t="s">
        <v>1072</v>
      </c>
      <c r="N332" s="2" t="s">
        <v>491</v>
      </c>
      <c r="O332" s="2" t="s">
        <v>81</v>
      </c>
      <c r="P332" s="2" t="s">
        <v>82</v>
      </c>
      <c r="Q332" s="2" t="s">
        <v>83</v>
      </c>
      <c r="R332" s="2" t="s">
        <v>1077</v>
      </c>
      <c r="S332" s="1" t="s">
        <v>1105</v>
      </c>
      <c r="T332" s="2" t="s">
        <v>119</v>
      </c>
      <c r="U332" s="2" t="str">
        <f t="shared" si="55"/>
        <v>DB information</v>
      </c>
      <c r="V332" s="2"/>
      <c r="W332" s="2"/>
      <c r="X332" s="2"/>
      <c r="Y332" s="2"/>
      <c r="Z332" s="2"/>
      <c r="AA332" s="2"/>
      <c r="AB332" s="2" t="s">
        <v>1102</v>
      </c>
      <c r="AC332" s="2"/>
      <c r="AD332" s="2"/>
      <c r="AE332" s="2"/>
      <c r="AF332" s="2"/>
      <c r="AG332" s="2"/>
      <c r="AH332" s="2" t="s">
        <v>1103</v>
      </c>
      <c r="AI332" s="2" t="s">
        <v>1104</v>
      </c>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t="s">
        <v>1101</v>
      </c>
      <c r="BJ332" s="1">
        <v>34</v>
      </c>
      <c r="BK332" s="2" t="s">
        <v>86</v>
      </c>
      <c r="BL332" s="2">
        <v>0.64</v>
      </c>
      <c r="BM332" s="2"/>
      <c r="BN332" s="2"/>
      <c r="BO332" s="2"/>
      <c r="BP332" s="2"/>
      <c r="BQ332" s="2"/>
      <c r="BR332" s="2" t="s">
        <v>176</v>
      </c>
      <c r="BS332" s="1">
        <v>14</v>
      </c>
      <c r="BT332" s="2"/>
      <c r="BU332" s="2"/>
      <c r="BV332" s="2"/>
      <c r="BZ332" s="10">
        <f t="shared" si="63"/>
        <v>0.61538461538461542</v>
      </c>
      <c r="CA332" s="10">
        <f t="shared" si="64"/>
        <v>0.73684210526315785</v>
      </c>
      <c r="CB332" s="9">
        <f t="shared" si="56"/>
        <v>3</v>
      </c>
      <c r="CC332" s="9">
        <f t="shared" si="57"/>
        <v>0.5</v>
      </c>
      <c r="CD332" s="9">
        <f t="shared" si="58"/>
        <v>0</v>
      </c>
      <c r="CE332" s="9">
        <f t="shared" si="59"/>
        <v>0.5</v>
      </c>
      <c r="CF332" s="9">
        <f t="shared" si="60"/>
        <v>0.5</v>
      </c>
      <c r="CG332" s="9">
        <f t="shared" si="61"/>
        <v>0.5</v>
      </c>
      <c r="CH332" s="9">
        <f t="shared" si="62"/>
        <v>2</v>
      </c>
      <c r="CI332" s="9">
        <f t="shared" si="65"/>
        <v>0</v>
      </c>
    </row>
    <row r="333" spans="1:87" ht="41.4" x14ac:dyDescent="0.3">
      <c r="A333" s="9">
        <v>332</v>
      </c>
      <c r="B333" s="2" t="s">
        <v>1068</v>
      </c>
      <c r="C333" s="2" t="s">
        <v>1069</v>
      </c>
      <c r="D333" s="2">
        <v>2013</v>
      </c>
      <c r="E333" s="2" t="s">
        <v>137</v>
      </c>
      <c r="F333" s="2" t="s">
        <v>176</v>
      </c>
      <c r="G333" s="2" t="s">
        <v>72</v>
      </c>
      <c r="H333" s="2" t="s">
        <v>541</v>
      </c>
      <c r="I333" s="2" t="s">
        <v>1070</v>
      </c>
      <c r="J333" s="2" t="s">
        <v>75</v>
      </c>
      <c r="K333" s="2">
        <v>33</v>
      </c>
      <c r="L333" s="2" t="s">
        <v>1071</v>
      </c>
      <c r="M333" s="2" t="s">
        <v>1106</v>
      </c>
      <c r="N333" s="2" t="s">
        <v>1107</v>
      </c>
      <c r="O333" s="2" t="s">
        <v>81</v>
      </c>
      <c r="P333" s="2" t="s">
        <v>82</v>
      </c>
      <c r="Q333" s="2" t="s">
        <v>83</v>
      </c>
      <c r="R333" s="2" t="s">
        <v>1077</v>
      </c>
      <c r="S333" s="1" t="s">
        <v>1111</v>
      </c>
      <c r="T333" s="2" t="s">
        <v>119</v>
      </c>
      <c r="U333" s="2" t="str">
        <f t="shared" si="55"/>
        <v>DB information</v>
      </c>
      <c r="V333" s="2"/>
      <c r="W333" s="2"/>
      <c r="X333" s="2"/>
      <c r="Y333" s="2"/>
      <c r="Z333" s="2"/>
      <c r="AA333" s="2"/>
      <c r="AB333" s="2"/>
      <c r="AC333" s="2"/>
      <c r="AD333" s="2"/>
      <c r="AE333" s="2"/>
      <c r="AF333" s="2"/>
      <c r="AG333" s="2"/>
      <c r="AH333" s="2" t="s">
        <v>1109</v>
      </c>
      <c r="AI333" s="2" t="s">
        <v>1110</v>
      </c>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t="s">
        <v>1108</v>
      </c>
      <c r="BJ333" s="1">
        <v>39</v>
      </c>
      <c r="BK333" s="2" t="s">
        <v>86</v>
      </c>
      <c r="BL333" s="2">
        <v>0.52</v>
      </c>
      <c r="BM333" s="2"/>
      <c r="BN333" s="2"/>
      <c r="BO333" s="2"/>
      <c r="BP333" s="2"/>
      <c r="BQ333" s="2"/>
      <c r="BR333" s="2" t="s">
        <v>176</v>
      </c>
      <c r="BS333" s="1">
        <v>17</v>
      </c>
      <c r="BT333" s="2"/>
      <c r="BU333" s="2"/>
      <c r="BV333" s="2"/>
      <c r="BZ333" s="10">
        <f t="shared" si="63"/>
        <v>0.61538461538461542</v>
      </c>
      <c r="CA333" s="10">
        <f t="shared" si="64"/>
        <v>0.73684210526315785</v>
      </c>
      <c r="CB333" s="9">
        <f t="shared" si="56"/>
        <v>3</v>
      </c>
      <c r="CC333" s="9">
        <f t="shared" si="57"/>
        <v>0.5</v>
      </c>
      <c r="CD333" s="9">
        <f t="shared" si="58"/>
        <v>0</v>
      </c>
      <c r="CE333" s="9">
        <f t="shared" si="59"/>
        <v>0.5</v>
      </c>
      <c r="CF333" s="9">
        <f t="shared" si="60"/>
        <v>0.5</v>
      </c>
      <c r="CG333" s="9">
        <f t="shared" si="61"/>
        <v>0.5</v>
      </c>
      <c r="CH333" s="9">
        <f t="shared" si="62"/>
        <v>2</v>
      </c>
      <c r="CI333" s="9">
        <f t="shared" si="65"/>
        <v>0</v>
      </c>
    </row>
    <row r="334" spans="1:87" ht="41.4" x14ac:dyDescent="0.3">
      <c r="A334" s="9">
        <v>333</v>
      </c>
      <c r="B334" s="2" t="s">
        <v>1068</v>
      </c>
      <c r="C334" s="2" t="s">
        <v>1069</v>
      </c>
      <c r="D334" s="2">
        <v>2013</v>
      </c>
      <c r="E334" s="2" t="s">
        <v>137</v>
      </c>
      <c r="F334" s="2" t="s">
        <v>176</v>
      </c>
      <c r="G334" s="2" t="s">
        <v>72</v>
      </c>
      <c r="H334" s="2" t="s">
        <v>541</v>
      </c>
      <c r="I334" s="2" t="s">
        <v>1070</v>
      </c>
      <c r="J334" s="2" t="s">
        <v>75</v>
      </c>
      <c r="K334" s="2">
        <v>33</v>
      </c>
      <c r="L334" s="2" t="s">
        <v>1071</v>
      </c>
      <c r="M334" s="2" t="s">
        <v>1112</v>
      </c>
      <c r="N334" s="2" t="s">
        <v>491</v>
      </c>
      <c r="O334" s="2" t="s">
        <v>81</v>
      </c>
      <c r="P334" s="2" t="s">
        <v>82</v>
      </c>
      <c r="Q334" s="2" t="s">
        <v>83</v>
      </c>
      <c r="R334" s="2" t="s">
        <v>1077</v>
      </c>
      <c r="S334" s="2" t="s">
        <v>1116</v>
      </c>
      <c r="T334" s="2" t="s">
        <v>119</v>
      </c>
      <c r="U334" s="2" t="str">
        <f t="shared" si="55"/>
        <v>DB information</v>
      </c>
      <c r="V334" s="2" t="s">
        <v>1114</v>
      </c>
      <c r="W334" s="2"/>
      <c r="X334" s="2"/>
      <c r="Y334" s="2"/>
      <c r="Z334" s="2"/>
      <c r="AA334" s="2"/>
      <c r="AB334" s="2"/>
      <c r="AC334" s="2"/>
      <c r="AD334" s="2"/>
      <c r="AE334" s="2"/>
      <c r="AF334" s="2"/>
      <c r="AG334" s="2"/>
      <c r="AH334" s="2" t="s">
        <v>1115</v>
      </c>
      <c r="AI334" s="2" t="s">
        <v>1076</v>
      </c>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t="s">
        <v>1113</v>
      </c>
      <c r="BJ334" s="2">
        <v>157</v>
      </c>
      <c r="BK334" s="2" t="s">
        <v>86</v>
      </c>
      <c r="BL334" s="2">
        <v>0.66</v>
      </c>
      <c r="BM334" s="2"/>
      <c r="BN334" s="2"/>
      <c r="BO334" s="2"/>
      <c r="BP334" s="2"/>
      <c r="BQ334" s="2"/>
      <c r="BR334" s="2" t="s">
        <v>176</v>
      </c>
      <c r="BS334" s="2">
        <v>67</v>
      </c>
      <c r="BT334" s="2"/>
      <c r="BU334" s="2"/>
      <c r="BV334" s="2"/>
      <c r="BZ334" s="10">
        <f t="shared" si="63"/>
        <v>0.61538461538461542</v>
      </c>
      <c r="CA334" s="10">
        <f t="shared" si="64"/>
        <v>0.73684210526315785</v>
      </c>
      <c r="CB334" s="9">
        <f t="shared" si="56"/>
        <v>3</v>
      </c>
      <c r="CC334" s="9">
        <f t="shared" si="57"/>
        <v>0.5</v>
      </c>
      <c r="CD334" s="9">
        <f t="shared" si="58"/>
        <v>0</v>
      </c>
      <c r="CE334" s="9">
        <f t="shared" si="59"/>
        <v>0.5</v>
      </c>
      <c r="CF334" s="9">
        <f t="shared" si="60"/>
        <v>0.5</v>
      </c>
      <c r="CG334" s="9">
        <f t="shared" si="61"/>
        <v>0.5</v>
      </c>
      <c r="CH334" s="9">
        <f t="shared" si="62"/>
        <v>2</v>
      </c>
      <c r="CI334" s="9">
        <f t="shared" si="65"/>
        <v>0</v>
      </c>
    </row>
    <row r="335" spans="1:87" ht="41.4" x14ac:dyDescent="0.3">
      <c r="A335" s="9">
        <v>334</v>
      </c>
      <c r="B335" s="2" t="s">
        <v>1068</v>
      </c>
      <c r="C335" s="2" t="s">
        <v>1069</v>
      </c>
      <c r="D335" s="2">
        <v>2013</v>
      </c>
      <c r="E335" s="2" t="s">
        <v>137</v>
      </c>
      <c r="F335" s="2" t="s">
        <v>176</v>
      </c>
      <c r="G335" s="2" t="s">
        <v>72</v>
      </c>
      <c r="H335" s="2" t="s">
        <v>541</v>
      </c>
      <c r="I335" s="2" t="s">
        <v>1070</v>
      </c>
      <c r="J335" s="2" t="s">
        <v>75</v>
      </c>
      <c r="K335" s="2">
        <v>33</v>
      </c>
      <c r="L335" s="2" t="s">
        <v>1071</v>
      </c>
      <c r="M335" s="2" t="s">
        <v>1072</v>
      </c>
      <c r="N335" s="2" t="s">
        <v>491</v>
      </c>
      <c r="O335" s="2" t="s">
        <v>81</v>
      </c>
      <c r="P335" s="2" t="s">
        <v>82</v>
      </c>
      <c r="Q335" s="2" t="s">
        <v>83</v>
      </c>
      <c r="R335" s="2" t="s">
        <v>1077</v>
      </c>
      <c r="S335" s="2" t="s">
        <v>1118</v>
      </c>
      <c r="T335" s="2" t="s">
        <v>119</v>
      </c>
      <c r="U335" s="2" t="str">
        <f t="shared" si="55"/>
        <v>DB information</v>
      </c>
      <c r="V335" s="2"/>
      <c r="W335" s="2"/>
      <c r="X335" s="2"/>
      <c r="Y335" s="2"/>
      <c r="Z335" s="2"/>
      <c r="AA335" s="2"/>
      <c r="AB335" s="2" t="s">
        <v>1082</v>
      </c>
      <c r="AC335" s="2"/>
      <c r="AD335" s="2"/>
      <c r="AE335" s="2"/>
      <c r="AF335" s="2"/>
      <c r="AG335" s="2"/>
      <c r="AH335" s="2" t="s">
        <v>1083</v>
      </c>
      <c r="AI335" s="2" t="s">
        <v>1084</v>
      </c>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t="s">
        <v>1117</v>
      </c>
      <c r="BJ335" s="2">
        <v>78</v>
      </c>
      <c r="BK335" s="2" t="s">
        <v>86</v>
      </c>
      <c r="BL335" s="2">
        <v>0.63</v>
      </c>
      <c r="BM335" s="2"/>
      <c r="BN335" s="2"/>
      <c r="BO335" s="2"/>
      <c r="BP335" s="2"/>
      <c r="BQ335" s="2"/>
      <c r="BR335" s="2" t="s">
        <v>176</v>
      </c>
      <c r="BS335" s="2">
        <v>32</v>
      </c>
      <c r="BT335" s="2"/>
      <c r="BU335" s="2"/>
      <c r="BV335" s="2"/>
      <c r="BZ335" s="10">
        <f t="shared" si="63"/>
        <v>0.61538461538461542</v>
      </c>
      <c r="CA335" s="10">
        <f t="shared" si="64"/>
        <v>0.73684210526315785</v>
      </c>
      <c r="CB335" s="9">
        <f t="shared" si="56"/>
        <v>3</v>
      </c>
      <c r="CC335" s="9">
        <f t="shared" si="57"/>
        <v>0.5</v>
      </c>
      <c r="CD335" s="9">
        <f t="shared" si="58"/>
        <v>0</v>
      </c>
      <c r="CE335" s="9">
        <f t="shared" si="59"/>
        <v>0.5</v>
      </c>
      <c r="CF335" s="9">
        <f t="shared" si="60"/>
        <v>0.5</v>
      </c>
      <c r="CG335" s="9">
        <f t="shared" si="61"/>
        <v>0.5</v>
      </c>
      <c r="CH335" s="9">
        <f t="shared" si="62"/>
        <v>2</v>
      </c>
      <c r="CI335" s="9">
        <f t="shared" si="65"/>
        <v>0</v>
      </c>
    </row>
    <row r="336" spans="1:87" ht="41.4" x14ac:dyDescent="0.3">
      <c r="A336" s="9">
        <v>335</v>
      </c>
      <c r="B336" s="2" t="s">
        <v>1068</v>
      </c>
      <c r="C336" s="2" t="s">
        <v>1069</v>
      </c>
      <c r="D336" s="2">
        <v>2013</v>
      </c>
      <c r="E336" s="2" t="s">
        <v>137</v>
      </c>
      <c r="F336" s="2" t="s">
        <v>176</v>
      </c>
      <c r="G336" s="2" t="s">
        <v>72</v>
      </c>
      <c r="H336" s="2" t="s">
        <v>541</v>
      </c>
      <c r="I336" s="2" t="s">
        <v>1070</v>
      </c>
      <c r="J336" s="2" t="s">
        <v>75</v>
      </c>
      <c r="K336" s="2">
        <v>33</v>
      </c>
      <c r="L336" s="2" t="s">
        <v>1071</v>
      </c>
      <c r="M336" s="2" t="s">
        <v>1119</v>
      </c>
      <c r="N336" s="2" t="s">
        <v>1120</v>
      </c>
      <c r="O336" s="2" t="s">
        <v>81</v>
      </c>
      <c r="P336" s="2" t="s">
        <v>82</v>
      </c>
      <c r="Q336" s="2" t="s">
        <v>83</v>
      </c>
      <c r="R336" s="2" t="s">
        <v>1077</v>
      </c>
      <c r="S336" s="2" t="s">
        <v>1122</v>
      </c>
      <c r="T336" s="2" t="s">
        <v>119</v>
      </c>
      <c r="U336" s="2" t="str">
        <f t="shared" si="55"/>
        <v>DB information</v>
      </c>
      <c r="V336" s="2" t="s">
        <v>1114</v>
      </c>
      <c r="W336" s="2"/>
      <c r="X336" s="2"/>
      <c r="Y336" s="2"/>
      <c r="Z336" s="2"/>
      <c r="AA336" s="2"/>
      <c r="AB336" s="2" t="s">
        <v>1087</v>
      </c>
      <c r="AC336" s="2"/>
      <c r="AD336" s="2"/>
      <c r="AE336" s="2"/>
      <c r="AF336" s="2"/>
      <c r="AG336" s="2"/>
      <c r="AH336" s="2" t="s">
        <v>1088</v>
      </c>
      <c r="AI336" s="2" t="s">
        <v>1089</v>
      </c>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t="s">
        <v>1121</v>
      </c>
      <c r="BJ336" s="2">
        <v>97</v>
      </c>
      <c r="BK336" s="2" t="s">
        <v>86</v>
      </c>
      <c r="BL336" s="2">
        <v>0.73</v>
      </c>
      <c r="BM336" s="2"/>
      <c r="BN336" s="2"/>
      <c r="BO336" s="2"/>
      <c r="BP336" s="2"/>
      <c r="BQ336" s="2"/>
      <c r="BR336" s="2" t="s">
        <v>176</v>
      </c>
      <c r="BS336" s="2">
        <v>41</v>
      </c>
      <c r="BT336" s="2"/>
      <c r="BU336" s="2"/>
      <c r="BV336" s="2"/>
      <c r="BZ336" s="10">
        <f t="shared" si="63"/>
        <v>0.61538461538461542</v>
      </c>
      <c r="CA336" s="10">
        <f t="shared" si="64"/>
        <v>0.73684210526315785</v>
      </c>
      <c r="CB336" s="9">
        <f t="shared" si="56"/>
        <v>3</v>
      </c>
      <c r="CC336" s="9">
        <f t="shared" si="57"/>
        <v>0.5</v>
      </c>
      <c r="CD336" s="9">
        <f t="shared" si="58"/>
        <v>0</v>
      </c>
      <c r="CE336" s="9">
        <f t="shared" si="59"/>
        <v>0.5</v>
      </c>
      <c r="CF336" s="9">
        <f t="shared" si="60"/>
        <v>0.5</v>
      </c>
      <c r="CG336" s="9">
        <f t="shared" si="61"/>
        <v>0.5</v>
      </c>
      <c r="CH336" s="9">
        <f t="shared" si="62"/>
        <v>2</v>
      </c>
      <c r="CI336" s="9">
        <f t="shared" si="65"/>
        <v>0</v>
      </c>
    </row>
    <row r="337" spans="1:87" ht="41.4" x14ac:dyDescent="0.3">
      <c r="A337" s="9">
        <v>336</v>
      </c>
      <c r="B337" s="2" t="s">
        <v>1068</v>
      </c>
      <c r="C337" s="2" t="s">
        <v>1069</v>
      </c>
      <c r="D337" s="2">
        <v>2014</v>
      </c>
      <c r="E337" s="2" t="s">
        <v>137</v>
      </c>
      <c r="F337" s="2" t="s">
        <v>176</v>
      </c>
      <c r="G337" s="2" t="s">
        <v>72</v>
      </c>
      <c r="H337" s="2" t="s">
        <v>541</v>
      </c>
      <c r="I337" s="2" t="s">
        <v>1070</v>
      </c>
      <c r="J337" s="2" t="s">
        <v>75</v>
      </c>
      <c r="K337" s="2">
        <v>33</v>
      </c>
      <c r="L337" s="2" t="s">
        <v>1071</v>
      </c>
      <c r="M337" s="2" t="s">
        <v>1106</v>
      </c>
      <c r="N337" s="2" t="s">
        <v>1107</v>
      </c>
      <c r="O337" s="2" t="s">
        <v>81</v>
      </c>
      <c r="P337" s="2" t="s">
        <v>82</v>
      </c>
      <c r="Q337" s="2" t="s">
        <v>83</v>
      </c>
      <c r="R337" s="2" t="s">
        <v>1077</v>
      </c>
      <c r="S337" s="2" t="s">
        <v>1124</v>
      </c>
      <c r="T337" s="2" t="s">
        <v>119</v>
      </c>
      <c r="U337" s="2" t="str">
        <f t="shared" si="55"/>
        <v>DB no information</v>
      </c>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t="s">
        <v>1123</v>
      </c>
      <c r="BJ337" s="1">
        <v>46</v>
      </c>
      <c r="BK337" s="2" t="s">
        <v>86</v>
      </c>
      <c r="BL337" s="2" t="s">
        <v>1125</v>
      </c>
      <c r="BM337" s="2"/>
      <c r="BN337" s="2"/>
      <c r="BO337" s="2"/>
      <c r="BP337" s="2"/>
      <c r="BQ337" s="2"/>
      <c r="BR337" s="2" t="s">
        <v>176</v>
      </c>
      <c r="BS337" s="1">
        <v>19</v>
      </c>
      <c r="BT337" s="2"/>
      <c r="BU337" s="2"/>
      <c r="BV337" s="2"/>
      <c r="BZ337" s="10">
        <f t="shared" si="63"/>
        <v>0.53846153846153844</v>
      </c>
      <c r="CA337" s="10">
        <f t="shared" si="64"/>
        <v>0.68421052631578949</v>
      </c>
      <c r="CB337" s="9">
        <f t="shared" si="56"/>
        <v>3</v>
      </c>
      <c r="CC337" s="9">
        <f t="shared" si="57"/>
        <v>0.5</v>
      </c>
      <c r="CD337" s="9">
        <f t="shared" si="58"/>
        <v>0</v>
      </c>
      <c r="CE337" s="9">
        <f t="shared" si="59"/>
        <v>0.5</v>
      </c>
      <c r="CF337" s="9">
        <f t="shared" si="60"/>
        <v>0.5</v>
      </c>
      <c r="CG337" s="9">
        <f t="shared" si="61"/>
        <v>0</v>
      </c>
      <c r="CH337" s="9">
        <f t="shared" si="62"/>
        <v>2</v>
      </c>
      <c r="CI337" s="9">
        <f t="shared" si="65"/>
        <v>0</v>
      </c>
    </row>
    <row r="338" spans="1:87" ht="41.4" x14ac:dyDescent="0.3">
      <c r="A338" s="9">
        <v>337</v>
      </c>
      <c r="B338" s="2" t="s">
        <v>1068</v>
      </c>
      <c r="C338" s="2" t="s">
        <v>1069</v>
      </c>
      <c r="D338" s="2">
        <v>2013</v>
      </c>
      <c r="E338" s="2" t="s">
        <v>137</v>
      </c>
      <c r="F338" s="2" t="s">
        <v>176</v>
      </c>
      <c r="G338" s="2" t="s">
        <v>72</v>
      </c>
      <c r="H338" s="2" t="s">
        <v>541</v>
      </c>
      <c r="I338" s="2" t="s">
        <v>1070</v>
      </c>
      <c r="J338" s="2" t="s">
        <v>75</v>
      </c>
      <c r="K338" s="2">
        <v>33</v>
      </c>
      <c r="L338" s="2" t="s">
        <v>1071</v>
      </c>
      <c r="M338" s="2" t="s">
        <v>1072</v>
      </c>
      <c r="N338" s="2" t="s">
        <v>491</v>
      </c>
      <c r="O338" s="2" t="s">
        <v>81</v>
      </c>
      <c r="P338" s="2" t="s">
        <v>82</v>
      </c>
      <c r="Q338" s="2" t="s">
        <v>83</v>
      </c>
      <c r="R338" s="2" t="s">
        <v>1077</v>
      </c>
      <c r="S338" s="2" t="s">
        <v>1127</v>
      </c>
      <c r="T338" s="2" t="s">
        <v>119</v>
      </c>
      <c r="U338" s="2" t="str">
        <f t="shared" si="55"/>
        <v>DB information</v>
      </c>
      <c r="V338" s="2"/>
      <c r="W338" s="2"/>
      <c r="X338" s="2"/>
      <c r="Y338" s="2"/>
      <c r="Z338" s="2"/>
      <c r="AA338" s="2"/>
      <c r="AB338" s="2" t="s">
        <v>1097</v>
      </c>
      <c r="AC338" s="2"/>
      <c r="AD338" s="2"/>
      <c r="AE338" s="2"/>
      <c r="AF338" s="2"/>
      <c r="AG338" s="2"/>
      <c r="AH338" s="2" t="s">
        <v>1098</v>
      </c>
      <c r="AI338" s="2" t="s">
        <v>1099</v>
      </c>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t="s">
        <v>1126</v>
      </c>
      <c r="BJ338" s="2">
        <v>34</v>
      </c>
      <c r="BK338" s="2" t="s">
        <v>86</v>
      </c>
      <c r="BL338" s="2">
        <v>0.56000000000000005</v>
      </c>
      <c r="BM338" s="2"/>
      <c r="BN338" s="2"/>
      <c r="BO338" s="2"/>
      <c r="BP338" s="2"/>
      <c r="BQ338" s="2"/>
      <c r="BR338" s="2" t="s">
        <v>176</v>
      </c>
      <c r="BS338" s="2">
        <v>15</v>
      </c>
      <c r="BT338" s="2"/>
      <c r="BU338" s="2"/>
      <c r="BV338" s="2"/>
      <c r="BZ338" s="10">
        <f t="shared" si="63"/>
        <v>0.61538461538461542</v>
      </c>
      <c r="CA338" s="10">
        <f t="shared" si="64"/>
        <v>0.73684210526315785</v>
      </c>
      <c r="CB338" s="9">
        <f t="shared" si="56"/>
        <v>3</v>
      </c>
      <c r="CC338" s="9">
        <f t="shared" si="57"/>
        <v>0.5</v>
      </c>
      <c r="CD338" s="9">
        <f t="shared" si="58"/>
        <v>0</v>
      </c>
      <c r="CE338" s="9">
        <f t="shared" si="59"/>
        <v>0.5</v>
      </c>
      <c r="CF338" s="9">
        <f t="shared" si="60"/>
        <v>0.5</v>
      </c>
      <c r="CG338" s="9">
        <f t="shared" si="61"/>
        <v>0.5</v>
      </c>
      <c r="CH338" s="9">
        <f t="shared" si="62"/>
        <v>2</v>
      </c>
      <c r="CI338" s="9">
        <f t="shared" si="65"/>
        <v>0</v>
      </c>
    </row>
    <row r="339" spans="1:87" ht="41.4" x14ac:dyDescent="0.3">
      <c r="A339" s="9">
        <v>338</v>
      </c>
      <c r="B339" s="2" t="s">
        <v>1068</v>
      </c>
      <c r="C339" s="2" t="s">
        <v>1069</v>
      </c>
      <c r="D339" s="2">
        <v>2013</v>
      </c>
      <c r="E339" s="2" t="s">
        <v>137</v>
      </c>
      <c r="F339" s="2" t="s">
        <v>176</v>
      </c>
      <c r="G339" s="2" t="s">
        <v>72</v>
      </c>
      <c r="H339" s="2" t="s">
        <v>541</v>
      </c>
      <c r="I339" s="2" t="s">
        <v>1070</v>
      </c>
      <c r="J339" s="2" t="s">
        <v>75</v>
      </c>
      <c r="K339" s="2">
        <v>33</v>
      </c>
      <c r="L339" s="2" t="s">
        <v>1071</v>
      </c>
      <c r="M339" s="2" t="s">
        <v>1119</v>
      </c>
      <c r="N339" s="2" t="s">
        <v>1120</v>
      </c>
      <c r="O339" s="2" t="s">
        <v>81</v>
      </c>
      <c r="P339" s="2" t="s">
        <v>82</v>
      </c>
      <c r="Q339" s="2" t="s">
        <v>83</v>
      </c>
      <c r="R339" s="2" t="s">
        <v>1077</v>
      </c>
      <c r="S339" s="2" t="s">
        <v>1131</v>
      </c>
      <c r="T339" s="2" t="s">
        <v>119</v>
      </c>
      <c r="U339" s="2" t="str">
        <f t="shared" si="55"/>
        <v>DB information</v>
      </c>
      <c r="V339" s="2" t="s">
        <v>1129</v>
      </c>
      <c r="W339" s="2"/>
      <c r="X339" s="2"/>
      <c r="Y339" s="2"/>
      <c r="Z339" s="2"/>
      <c r="AA339" s="2"/>
      <c r="AB339" s="2" t="s">
        <v>1130</v>
      </c>
      <c r="AC339" s="2"/>
      <c r="AD339" s="2"/>
      <c r="AE339" s="2"/>
      <c r="AF339" s="2"/>
      <c r="AG339" s="2"/>
      <c r="AH339" s="2" t="s">
        <v>1103</v>
      </c>
      <c r="AI339" s="2" t="s">
        <v>1104</v>
      </c>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t="s">
        <v>1128</v>
      </c>
      <c r="BJ339" s="2">
        <v>33</v>
      </c>
      <c r="BK339" s="2" t="s">
        <v>86</v>
      </c>
      <c r="BL339" s="2">
        <v>0.7</v>
      </c>
      <c r="BM339" s="2"/>
      <c r="BN339" s="2"/>
      <c r="BO339" s="2"/>
      <c r="BP339" s="2"/>
      <c r="BQ339" s="2"/>
      <c r="BR339" s="2" t="s">
        <v>176</v>
      </c>
      <c r="BS339" s="2">
        <v>14</v>
      </c>
      <c r="BT339" s="2"/>
      <c r="BU339" s="2"/>
      <c r="BV339" s="2"/>
      <c r="BZ339" s="10">
        <f t="shared" si="63"/>
        <v>0.61538461538461542</v>
      </c>
      <c r="CA339" s="10">
        <f t="shared" si="64"/>
        <v>0.73684210526315785</v>
      </c>
      <c r="CB339" s="9">
        <f t="shared" si="56"/>
        <v>3</v>
      </c>
      <c r="CC339" s="9">
        <f t="shared" si="57"/>
        <v>0.5</v>
      </c>
      <c r="CD339" s="9">
        <f t="shared" si="58"/>
        <v>0</v>
      </c>
      <c r="CE339" s="9">
        <f t="shared" si="59"/>
        <v>0.5</v>
      </c>
      <c r="CF339" s="9">
        <f t="shared" si="60"/>
        <v>0.5</v>
      </c>
      <c r="CG339" s="9">
        <f t="shared" si="61"/>
        <v>0.5</v>
      </c>
      <c r="CH339" s="9">
        <f t="shared" si="62"/>
        <v>2</v>
      </c>
      <c r="CI339" s="9">
        <f t="shared" si="65"/>
        <v>0</v>
      </c>
    </row>
    <row r="340" spans="1:87" ht="41.4" x14ac:dyDescent="0.3">
      <c r="A340" s="9">
        <v>339</v>
      </c>
      <c r="B340" s="2" t="s">
        <v>1068</v>
      </c>
      <c r="C340" s="2" t="s">
        <v>1069</v>
      </c>
      <c r="D340" s="2">
        <v>2013</v>
      </c>
      <c r="E340" s="2" t="s">
        <v>137</v>
      </c>
      <c r="F340" s="2" t="s">
        <v>176</v>
      </c>
      <c r="G340" s="2" t="s">
        <v>72</v>
      </c>
      <c r="H340" s="2" t="s">
        <v>541</v>
      </c>
      <c r="I340" s="2" t="s">
        <v>1070</v>
      </c>
      <c r="J340" s="2" t="s">
        <v>75</v>
      </c>
      <c r="K340" s="2">
        <v>33</v>
      </c>
      <c r="L340" s="2" t="s">
        <v>1071</v>
      </c>
      <c r="M340" s="2" t="s">
        <v>1132</v>
      </c>
      <c r="N340" s="2" t="s">
        <v>1120</v>
      </c>
      <c r="O340" s="2" t="s">
        <v>81</v>
      </c>
      <c r="P340" s="2" t="s">
        <v>82</v>
      </c>
      <c r="Q340" s="2" t="s">
        <v>83</v>
      </c>
      <c r="R340" s="1" t="s">
        <v>84</v>
      </c>
      <c r="S340" s="1" t="s">
        <v>84</v>
      </c>
      <c r="T340" s="2" t="s">
        <v>119</v>
      </c>
      <c r="U340" s="2" t="str">
        <f t="shared" si="55"/>
        <v>DB information</v>
      </c>
      <c r="V340" s="2" t="s">
        <v>1134</v>
      </c>
      <c r="W340" s="2"/>
      <c r="X340" s="2"/>
      <c r="Y340" s="2"/>
      <c r="Z340" s="2"/>
      <c r="AA340" s="2"/>
      <c r="AB340" s="2" t="s">
        <v>1135</v>
      </c>
      <c r="AC340" s="2"/>
      <c r="AD340" s="2"/>
      <c r="AE340" s="2"/>
      <c r="AF340" s="2"/>
      <c r="AG340" s="2"/>
      <c r="AH340" s="2" t="s">
        <v>1136</v>
      </c>
      <c r="AI340" s="2" t="s">
        <v>1137</v>
      </c>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t="s">
        <v>1133</v>
      </c>
      <c r="BJ340" s="1">
        <v>484</v>
      </c>
      <c r="BK340" s="2" t="s">
        <v>86</v>
      </c>
      <c r="BL340" s="2">
        <v>0.61</v>
      </c>
      <c r="BM340" s="2"/>
      <c r="BN340" s="2"/>
      <c r="BO340" s="2"/>
      <c r="BP340" s="2"/>
      <c r="BQ340" s="2"/>
      <c r="BR340" s="2" t="s">
        <v>176</v>
      </c>
      <c r="BS340" s="1">
        <v>188</v>
      </c>
      <c r="BT340" s="2"/>
      <c r="BU340" s="2"/>
      <c r="BV340" s="2"/>
      <c r="BZ340" s="10">
        <f t="shared" si="63"/>
        <v>0.61538461538461542</v>
      </c>
      <c r="CA340" s="10">
        <f t="shared" si="64"/>
        <v>0.73684210526315785</v>
      </c>
      <c r="CB340" s="9">
        <f t="shared" si="56"/>
        <v>3</v>
      </c>
      <c r="CC340" s="9">
        <f t="shared" si="57"/>
        <v>0.5</v>
      </c>
      <c r="CD340" s="9">
        <f t="shared" si="58"/>
        <v>0</v>
      </c>
      <c r="CE340" s="9">
        <f t="shared" si="59"/>
        <v>0.5</v>
      </c>
      <c r="CF340" s="9">
        <f t="shared" si="60"/>
        <v>0.5</v>
      </c>
      <c r="CG340" s="9">
        <f t="shared" si="61"/>
        <v>0.5</v>
      </c>
      <c r="CH340" s="9">
        <f t="shared" si="62"/>
        <v>2</v>
      </c>
      <c r="CI340" s="9">
        <f t="shared" si="65"/>
        <v>0</v>
      </c>
    </row>
    <row r="341" spans="1:87" ht="41.4" x14ac:dyDescent="0.3">
      <c r="A341" s="9">
        <v>340</v>
      </c>
      <c r="B341" s="2" t="s">
        <v>1068</v>
      </c>
      <c r="C341" s="2" t="s">
        <v>1069</v>
      </c>
      <c r="D341" s="2">
        <v>2013</v>
      </c>
      <c r="E341" s="2" t="s">
        <v>137</v>
      </c>
      <c r="F341" s="2" t="s">
        <v>176</v>
      </c>
      <c r="G341" s="2" t="s">
        <v>72</v>
      </c>
      <c r="H341" s="2" t="s">
        <v>541</v>
      </c>
      <c r="I341" s="2" t="s">
        <v>1070</v>
      </c>
      <c r="J341" s="2" t="s">
        <v>75</v>
      </c>
      <c r="K341" s="2">
        <v>33</v>
      </c>
      <c r="L341" s="2" t="s">
        <v>1071</v>
      </c>
      <c r="M341" s="2" t="s">
        <v>1138</v>
      </c>
      <c r="N341" s="2" t="s">
        <v>491</v>
      </c>
      <c r="O341" s="2" t="s">
        <v>81</v>
      </c>
      <c r="P341" s="2" t="s">
        <v>82</v>
      </c>
      <c r="Q341" s="2" t="s">
        <v>83</v>
      </c>
      <c r="R341" s="1" t="s">
        <v>84</v>
      </c>
      <c r="S341" s="1" t="s">
        <v>84</v>
      </c>
      <c r="T341" s="2" t="s">
        <v>119</v>
      </c>
      <c r="U341" s="2" t="str">
        <f t="shared" si="55"/>
        <v>DB information</v>
      </c>
      <c r="V341" s="2" t="s">
        <v>1081</v>
      </c>
      <c r="W341" s="2"/>
      <c r="X341" s="2"/>
      <c r="Y341" s="2"/>
      <c r="Z341" s="2"/>
      <c r="AA341" s="2"/>
      <c r="AB341" s="2" t="s">
        <v>1135</v>
      </c>
      <c r="AC341" s="2"/>
      <c r="AD341" s="2"/>
      <c r="AE341" s="2"/>
      <c r="AF341" s="2"/>
      <c r="AG341" s="2"/>
      <c r="AH341" s="2" t="s">
        <v>1140</v>
      </c>
      <c r="AI341" s="2" t="s">
        <v>1137</v>
      </c>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t="s">
        <v>1139</v>
      </c>
      <c r="BJ341" s="1">
        <v>504</v>
      </c>
      <c r="BK341" s="2" t="s">
        <v>86</v>
      </c>
      <c r="BL341" s="2">
        <v>0.62</v>
      </c>
      <c r="BM341" s="2"/>
      <c r="BN341" s="2"/>
      <c r="BO341" s="2"/>
      <c r="BP341" s="2"/>
      <c r="BQ341" s="2"/>
      <c r="BR341" s="2" t="s">
        <v>176</v>
      </c>
      <c r="BS341" s="1">
        <v>210</v>
      </c>
      <c r="BT341" s="2"/>
      <c r="BU341" s="2"/>
      <c r="BV341" s="2"/>
      <c r="BZ341" s="10">
        <f t="shared" si="63"/>
        <v>0.61538461538461542</v>
      </c>
      <c r="CA341" s="10">
        <f t="shared" si="64"/>
        <v>0.73684210526315785</v>
      </c>
      <c r="CB341" s="9">
        <f t="shared" si="56"/>
        <v>3</v>
      </c>
      <c r="CC341" s="9">
        <f t="shared" si="57"/>
        <v>0.5</v>
      </c>
      <c r="CD341" s="9">
        <f t="shared" si="58"/>
        <v>0</v>
      </c>
      <c r="CE341" s="9">
        <f t="shared" si="59"/>
        <v>0.5</v>
      </c>
      <c r="CF341" s="9">
        <f t="shared" si="60"/>
        <v>0.5</v>
      </c>
      <c r="CG341" s="9">
        <f t="shared" si="61"/>
        <v>0.5</v>
      </c>
      <c r="CH341" s="9">
        <f t="shared" si="62"/>
        <v>2</v>
      </c>
      <c r="CI341" s="9">
        <f t="shared" si="65"/>
        <v>0</v>
      </c>
    </row>
    <row r="342" spans="1:87" ht="41.4" x14ac:dyDescent="0.3">
      <c r="A342" s="9">
        <v>341</v>
      </c>
      <c r="B342" s="2" t="s">
        <v>1068</v>
      </c>
      <c r="C342" s="2" t="s">
        <v>1069</v>
      </c>
      <c r="D342" s="2">
        <v>2013</v>
      </c>
      <c r="E342" s="2" t="s">
        <v>137</v>
      </c>
      <c r="F342" s="2" t="s">
        <v>176</v>
      </c>
      <c r="G342" s="2" t="s">
        <v>72</v>
      </c>
      <c r="H342" s="2" t="s">
        <v>541</v>
      </c>
      <c r="I342" s="2" t="s">
        <v>1070</v>
      </c>
      <c r="J342" s="2" t="s">
        <v>95</v>
      </c>
      <c r="K342" s="2">
        <v>1500</v>
      </c>
      <c r="L342" s="2" t="s">
        <v>1071</v>
      </c>
      <c r="M342" s="2" t="s">
        <v>1119</v>
      </c>
      <c r="N342" s="2" t="s">
        <v>1120</v>
      </c>
      <c r="O342" s="2" t="s">
        <v>81</v>
      </c>
      <c r="P342" s="2" t="s">
        <v>82</v>
      </c>
      <c r="Q342" s="2" t="s">
        <v>83</v>
      </c>
      <c r="R342" s="2" t="s">
        <v>1077</v>
      </c>
      <c r="S342" s="1" t="s">
        <v>1090</v>
      </c>
      <c r="T342" s="2" t="s">
        <v>119</v>
      </c>
      <c r="U342" s="2" t="str">
        <f t="shared" si="55"/>
        <v>DB information</v>
      </c>
      <c r="V342" s="2" t="s">
        <v>1134</v>
      </c>
      <c r="W342" s="2"/>
      <c r="X342" s="2"/>
      <c r="Y342" s="2"/>
      <c r="Z342" s="2"/>
      <c r="AA342" s="2"/>
      <c r="AB342" s="2" t="s">
        <v>1074</v>
      </c>
      <c r="AC342" s="2"/>
      <c r="AD342" s="2"/>
      <c r="AE342" s="2"/>
      <c r="AF342" s="2"/>
      <c r="AG342" s="2"/>
      <c r="AH342" s="2" t="s">
        <v>1075</v>
      </c>
      <c r="AI342" s="2" t="s">
        <v>1142</v>
      </c>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t="s">
        <v>1141</v>
      </c>
      <c r="BJ342" s="2">
        <v>163</v>
      </c>
      <c r="BK342" s="2" t="s">
        <v>86</v>
      </c>
      <c r="BL342" s="2">
        <v>0.69</v>
      </c>
      <c r="BM342" s="2"/>
      <c r="BN342" s="2"/>
      <c r="BO342" s="2"/>
      <c r="BP342" s="2"/>
      <c r="BQ342" s="2"/>
      <c r="BR342" s="2" t="s">
        <v>176</v>
      </c>
      <c r="BS342" s="2">
        <v>69</v>
      </c>
      <c r="BT342" s="2"/>
      <c r="BU342" s="2"/>
      <c r="BV342" s="2"/>
      <c r="BZ342" s="10">
        <f t="shared" si="63"/>
        <v>0.76923076923076927</v>
      </c>
      <c r="CA342" s="10">
        <f t="shared" si="64"/>
        <v>0.84210526315789469</v>
      </c>
      <c r="CB342" s="9">
        <f t="shared" si="56"/>
        <v>3</v>
      </c>
      <c r="CC342" s="9">
        <f t="shared" si="57"/>
        <v>0.5</v>
      </c>
      <c r="CD342" s="9">
        <f t="shared" si="58"/>
        <v>0</v>
      </c>
      <c r="CE342" s="9">
        <f t="shared" si="59"/>
        <v>0.5</v>
      </c>
      <c r="CF342" s="9">
        <f t="shared" si="60"/>
        <v>0.5</v>
      </c>
      <c r="CG342" s="9">
        <f t="shared" si="61"/>
        <v>0.5</v>
      </c>
      <c r="CH342" s="9">
        <f t="shared" si="62"/>
        <v>2</v>
      </c>
      <c r="CI342" s="9">
        <f t="shared" si="65"/>
        <v>1</v>
      </c>
    </row>
    <row r="343" spans="1:87" ht="41.4" x14ac:dyDescent="0.3">
      <c r="A343" s="9">
        <v>342</v>
      </c>
      <c r="B343" s="2" t="s">
        <v>1068</v>
      </c>
      <c r="C343" s="2" t="s">
        <v>1069</v>
      </c>
      <c r="D343" s="2">
        <v>2013</v>
      </c>
      <c r="E343" s="2" t="s">
        <v>137</v>
      </c>
      <c r="F343" s="2" t="s">
        <v>176</v>
      </c>
      <c r="G343" s="2" t="s">
        <v>72</v>
      </c>
      <c r="H343" s="2" t="s">
        <v>541</v>
      </c>
      <c r="I343" s="2" t="s">
        <v>1070</v>
      </c>
      <c r="J343" s="2" t="s">
        <v>95</v>
      </c>
      <c r="K343" s="2">
        <v>1500</v>
      </c>
      <c r="L343" s="2" t="s">
        <v>1071</v>
      </c>
      <c r="M343" s="2" t="s">
        <v>1143</v>
      </c>
      <c r="N343" s="2" t="s">
        <v>1107</v>
      </c>
      <c r="O343" s="2" t="s">
        <v>81</v>
      </c>
      <c r="P343" s="2" t="s">
        <v>82</v>
      </c>
      <c r="Q343" s="2" t="s">
        <v>83</v>
      </c>
      <c r="R343" s="2" t="s">
        <v>1077</v>
      </c>
      <c r="S343" s="1" t="s">
        <v>1085</v>
      </c>
      <c r="T343" s="2" t="s">
        <v>119</v>
      </c>
      <c r="U343" s="2" t="str">
        <f t="shared" si="55"/>
        <v>DB information</v>
      </c>
      <c r="V343" s="2" t="s">
        <v>1145</v>
      </c>
      <c r="W343" s="2"/>
      <c r="X343" s="2"/>
      <c r="Y343" s="2"/>
      <c r="Z343" s="2"/>
      <c r="AA343" s="2"/>
      <c r="AB343" s="2" t="s">
        <v>1082</v>
      </c>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t="s">
        <v>1144</v>
      </c>
      <c r="BJ343" s="2">
        <v>84</v>
      </c>
      <c r="BK343" s="2" t="s">
        <v>86</v>
      </c>
      <c r="BL343" s="2">
        <v>0.56999999999999995</v>
      </c>
      <c r="BM343" s="2"/>
      <c r="BN343" s="2"/>
      <c r="BO343" s="2"/>
      <c r="BP343" s="2"/>
      <c r="BQ343" s="2"/>
      <c r="BR343" s="2" t="s">
        <v>176</v>
      </c>
      <c r="BS343" s="2">
        <v>33</v>
      </c>
      <c r="BT343" s="2"/>
      <c r="BU343" s="2"/>
      <c r="BV343" s="2"/>
      <c r="BZ343" s="10">
        <f t="shared" si="63"/>
        <v>0.76923076923076927</v>
      </c>
      <c r="CA343" s="10">
        <f t="shared" si="64"/>
        <v>0.84210526315789469</v>
      </c>
      <c r="CB343" s="9">
        <f t="shared" si="56"/>
        <v>3</v>
      </c>
      <c r="CC343" s="9">
        <f t="shared" si="57"/>
        <v>0.5</v>
      </c>
      <c r="CD343" s="9">
        <f t="shared" si="58"/>
        <v>0</v>
      </c>
      <c r="CE343" s="9">
        <f t="shared" si="59"/>
        <v>0.5</v>
      </c>
      <c r="CF343" s="9">
        <f t="shared" si="60"/>
        <v>0.5</v>
      </c>
      <c r="CG343" s="9">
        <f t="shared" si="61"/>
        <v>0.5</v>
      </c>
      <c r="CH343" s="9">
        <f t="shared" si="62"/>
        <v>2</v>
      </c>
      <c r="CI343" s="9">
        <f t="shared" si="65"/>
        <v>1</v>
      </c>
    </row>
    <row r="344" spans="1:87" ht="41.4" x14ac:dyDescent="0.3">
      <c r="A344" s="9">
        <v>343</v>
      </c>
      <c r="B344" s="2" t="s">
        <v>1068</v>
      </c>
      <c r="C344" s="2" t="s">
        <v>1069</v>
      </c>
      <c r="D344" s="2">
        <v>2013</v>
      </c>
      <c r="E344" s="2" t="s">
        <v>137</v>
      </c>
      <c r="F344" s="2" t="s">
        <v>176</v>
      </c>
      <c r="G344" s="2" t="s">
        <v>72</v>
      </c>
      <c r="H344" s="2" t="s">
        <v>541</v>
      </c>
      <c r="I344" s="2" t="s">
        <v>1070</v>
      </c>
      <c r="J344" s="2" t="s">
        <v>95</v>
      </c>
      <c r="K344" s="2">
        <v>1500</v>
      </c>
      <c r="L344" s="2" t="s">
        <v>1071</v>
      </c>
      <c r="M344" s="2" t="s">
        <v>1146</v>
      </c>
      <c r="N344" s="2" t="s">
        <v>1107</v>
      </c>
      <c r="O344" s="2" t="s">
        <v>81</v>
      </c>
      <c r="P344" s="2" t="s">
        <v>82</v>
      </c>
      <c r="Q344" s="2" t="s">
        <v>83</v>
      </c>
      <c r="R344" s="2" t="s">
        <v>1077</v>
      </c>
      <c r="S344" s="1" t="s">
        <v>1090</v>
      </c>
      <c r="T344" s="2" t="s">
        <v>119</v>
      </c>
      <c r="U344" s="2" t="str">
        <f t="shared" si="55"/>
        <v>DB information</v>
      </c>
      <c r="V344" s="2" t="s">
        <v>1148</v>
      </c>
      <c r="W344" s="2"/>
      <c r="X344" s="2"/>
      <c r="Y344" s="2"/>
      <c r="Z344" s="2"/>
      <c r="AA344" s="2"/>
      <c r="AB344" s="2" t="s">
        <v>1087</v>
      </c>
      <c r="AC344" s="2"/>
      <c r="AD344" s="2"/>
      <c r="AE344" s="2"/>
      <c r="AF344" s="2"/>
      <c r="AG344" s="2"/>
      <c r="AH344" s="2" t="s">
        <v>1088</v>
      </c>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t="s">
        <v>1147</v>
      </c>
      <c r="BJ344" s="2">
        <v>101</v>
      </c>
      <c r="BK344" s="2" t="s">
        <v>86</v>
      </c>
      <c r="BL344" s="2">
        <v>0.56000000000000005</v>
      </c>
      <c r="BM344" s="2"/>
      <c r="BN344" s="2"/>
      <c r="BO344" s="2"/>
      <c r="BP344" s="2"/>
      <c r="BQ344" s="2"/>
      <c r="BR344" s="2" t="s">
        <v>176</v>
      </c>
      <c r="BS344" s="2">
        <v>42</v>
      </c>
      <c r="BT344" s="2"/>
      <c r="BU344" s="2"/>
      <c r="BV344" s="2"/>
      <c r="BZ344" s="10">
        <f t="shared" si="63"/>
        <v>0.76923076923076927</v>
      </c>
      <c r="CA344" s="10">
        <f t="shared" si="64"/>
        <v>0.84210526315789469</v>
      </c>
      <c r="CB344" s="9">
        <f t="shared" si="56"/>
        <v>3</v>
      </c>
      <c r="CC344" s="9">
        <f t="shared" si="57"/>
        <v>0.5</v>
      </c>
      <c r="CD344" s="9">
        <f t="shared" si="58"/>
        <v>0</v>
      </c>
      <c r="CE344" s="9">
        <f t="shared" si="59"/>
        <v>0.5</v>
      </c>
      <c r="CF344" s="9">
        <f t="shared" si="60"/>
        <v>0.5</v>
      </c>
      <c r="CG344" s="9">
        <f t="shared" si="61"/>
        <v>0.5</v>
      </c>
      <c r="CH344" s="9">
        <f t="shared" si="62"/>
        <v>2</v>
      </c>
      <c r="CI344" s="9">
        <f t="shared" si="65"/>
        <v>1</v>
      </c>
    </row>
    <row r="345" spans="1:87" ht="41.4" x14ac:dyDescent="0.3">
      <c r="A345" s="9">
        <v>344</v>
      </c>
      <c r="B345" s="2" t="s">
        <v>1068</v>
      </c>
      <c r="C345" s="2" t="s">
        <v>1069</v>
      </c>
      <c r="D345" s="2">
        <v>2013</v>
      </c>
      <c r="E345" s="2" t="s">
        <v>137</v>
      </c>
      <c r="F345" s="2" t="s">
        <v>176</v>
      </c>
      <c r="G345" s="2" t="s">
        <v>72</v>
      </c>
      <c r="H345" s="2" t="s">
        <v>541</v>
      </c>
      <c r="I345" s="2" t="s">
        <v>1070</v>
      </c>
      <c r="J345" s="2" t="s">
        <v>95</v>
      </c>
      <c r="K345" s="2">
        <v>1500</v>
      </c>
      <c r="L345" s="2" t="s">
        <v>1071</v>
      </c>
      <c r="M345" s="2" t="s">
        <v>1119</v>
      </c>
      <c r="N345" s="2" t="s">
        <v>1120</v>
      </c>
      <c r="O345" s="2" t="s">
        <v>81</v>
      </c>
      <c r="P345" s="2" t="s">
        <v>82</v>
      </c>
      <c r="Q345" s="2" t="s">
        <v>83</v>
      </c>
      <c r="R345" s="2" t="s">
        <v>1077</v>
      </c>
      <c r="S345" s="1" t="s">
        <v>1095</v>
      </c>
      <c r="T345" s="2" t="s">
        <v>119</v>
      </c>
      <c r="U345" s="2" t="str">
        <f t="shared" si="55"/>
        <v>DB information</v>
      </c>
      <c r="V345" s="2" t="s">
        <v>1129</v>
      </c>
      <c r="W345" s="2"/>
      <c r="X345" s="2"/>
      <c r="Y345" s="2"/>
      <c r="Z345" s="2"/>
      <c r="AA345" s="2"/>
      <c r="AB345" s="2" t="s">
        <v>1092</v>
      </c>
      <c r="AC345" s="2"/>
      <c r="AD345" s="2"/>
      <c r="AE345" s="2"/>
      <c r="AF345" s="2"/>
      <c r="AG345" s="2"/>
      <c r="AH345" s="2" t="s">
        <v>1094</v>
      </c>
      <c r="AI345" s="2" t="s">
        <v>1089</v>
      </c>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t="s">
        <v>1149</v>
      </c>
      <c r="BJ345" s="2">
        <v>47</v>
      </c>
      <c r="BK345" s="2" t="s">
        <v>86</v>
      </c>
      <c r="BL345" s="2">
        <v>0.72</v>
      </c>
      <c r="BM345" s="2"/>
      <c r="BN345" s="2"/>
      <c r="BO345" s="2"/>
      <c r="BP345" s="2"/>
      <c r="BQ345" s="2"/>
      <c r="BR345" s="2" t="s">
        <v>176</v>
      </c>
      <c r="BS345" s="2">
        <v>19</v>
      </c>
      <c r="BT345" s="2"/>
      <c r="BU345" s="2"/>
      <c r="BV345" s="2"/>
      <c r="BZ345" s="10">
        <f t="shared" si="63"/>
        <v>0.76923076923076927</v>
      </c>
      <c r="CA345" s="10">
        <f t="shared" si="64"/>
        <v>0.84210526315789469</v>
      </c>
      <c r="CB345" s="9">
        <f t="shared" si="56"/>
        <v>3</v>
      </c>
      <c r="CC345" s="9">
        <f t="shared" si="57"/>
        <v>0.5</v>
      </c>
      <c r="CD345" s="9">
        <f t="shared" si="58"/>
        <v>0</v>
      </c>
      <c r="CE345" s="9">
        <f t="shared" si="59"/>
        <v>0.5</v>
      </c>
      <c r="CF345" s="9">
        <f t="shared" si="60"/>
        <v>0.5</v>
      </c>
      <c r="CG345" s="9">
        <f t="shared" si="61"/>
        <v>0.5</v>
      </c>
      <c r="CH345" s="9">
        <f t="shared" si="62"/>
        <v>2</v>
      </c>
      <c r="CI345" s="9">
        <f t="shared" si="65"/>
        <v>1</v>
      </c>
    </row>
    <row r="346" spans="1:87" ht="41.4" x14ac:dyDescent="0.3">
      <c r="A346" s="9">
        <v>345</v>
      </c>
      <c r="B346" s="2" t="s">
        <v>1068</v>
      </c>
      <c r="C346" s="2" t="s">
        <v>1069</v>
      </c>
      <c r="D346" s="2">
        <v>2013</v>
      </c>
      <c r="E346" s="2" t="s">
        <v>137</v>
      </c>
      <c r="F346" s="2" t="s">
        <v>176</v>
      </c>
      <c r="G346" s="2" t="s">
        <v>72</v>
      </c>
      <c r="H346" s="2" t="s">
        <v>541</v>
      </c>
      <c r="I346" s="2" t="s">
        <v>1070</v>
      </c>
      <c r="J346" s="2" t="s">
        <v>95</v>
      </c>
      <c r="K346" s="2">
        <v>1500</v>
      </c>
      <c r="L346" s="2" t="s">
        <v>1071</v>
      </c>
      <c r="M346" s="2" t="s">
        <v>1072</v>
      </c>
      <c r="N346" s="2" t="s">
        <v>491</v>
      </c>
      <c r="O346" s="2" t="s">
        <v>81</v>
      </c>
      <c r="P346" s="2" t="s">
        <v>82</v>
      </c>
      <c r="Q346" s="2" t="s">
        <v>83</v>
      </c>
      <c r="R346" s="2" t="s">
        <v>1077</v>
      </c>
      <c r="S346" s="1" t="s">
        <v>1100</v>
      </c>
      <c r="T346" s="2" t="s">
        <v>119</v>
      </c>
      <c r="U346" s="2" t="str">
        <f t="shared" si="55"/>
        <v>DB information</v>
      </c>
      <c r="V346" s="2"/>
      <c r="W346" s="2"/>
      <c r="X346" s="2"/>
      <c r="Y346" s="2"/>
      <c r="Z346" s="2"/>
      <c r="AA346" s="2"/>
      <c r="AB346" s="2" t="s">
        <v>1097</v>
      </c>
      <c r="AC346" s="2"/>
      <c r="AD346" s="2"/>
      <c r="AE346" s="2"/>
      <c r="AF346" s="2"/>
      <c r="AG346" s="2"/>
      <c r="AH346" s="2" t="s">
        <v>1098</v>
      </c>
      <c r="AI346" s="2" t="s">
        <v>1094</v>
      </c>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t="s">
        <v>1150</v>
      </c>
      <c r="BJ346" s="2">
        <v>36</v>
      </c>
      <c r="BK346" s="2" t="s">
        <v>86</v>
      </c>
      <c r="BL346" s="2">
        <v>0.69</v>
      </c>
      <c r="BM346" s="2"/>
      <c r="BN346" s="2"/>
      <c r="BO346" s="2"/>
      <c r="BP346" s="2"/>
      <c r="BQ346" s="2"/>
      <c r="BR346" s="2" t="s">
        <v>176</v>
      </c>
      <c r="BS346" s="2">
        <v>16</v>
      </c>
      <c r="BT346" s="2"/>
      <c r="BU346" s="2"/>
      <c r="BV346" s="2"/>
      <c r="BZ346" s="10">
        <f t="shared" si="63"/>
        <v>0.76923076923076927</v>
      </c>
      <c r="CA346" s="10">
        <f t="shared" si="64"/>
        <v>0.84210526315789469</v>
      </c>
      <c r="CB346" s="9">
        <f t="shared" si="56"/>
        <v>3</v>
      </c>
      <c r="CC346" s="9">
        <f t="shared" si="57"/>
        <v>0.5</v>
      </c>
      <c r="CD346" s="9">
        <f t="shared" si="58"/>
        <v>0</v>
      </c>
      <c r="CE346" s="9">
        <f t="shared" si="59"/>
        <v>0.5</v>
      </c>
      <c r="CF346" s="9">
        <f t="shared" si="60"/>
        <v>0.5</v>
      </c>
      <c r="CG346" s="9">
        <f t="shared" si="61"/>
        <v>0.5</v>
      </c>
      <c r="CH346" s="9">
        <f t="shared" si="62"/>
        <v>2</v>
      </c>
      <c r="CI346" s="9">
        <f t="shared" si="65"/>
        <v>1</v>
      </c>
    </row>
    <row r="347" spans="1:87" ht="41.4" x14ac:dyDescent="0.3">
      <c r="A347" s="9">
        <v>346</v>
      </c>
      <c r="B347" s="2" t="s">
        <v>1068</v>
      </c>
      <c r="C347" s="2" t="s">
        <v>1069</v>
      </c>
      <c r="D347" s="2">
        <v>2013</v>
      </c>
      <c r="E347" s="2" t="s">
        <v>137</v>
      </c>
      <c r="F347" s="2" t="s">
        <v>176</v>
      </c>
      <c r="G347" s="2" t="s">
        <v>72</v>
      </c>
      <c r="H347" s="2" t="s">
        <v>541</v>
      </c>
      <c r="I347" s="2" t="s">
        <v>1070</v>
      </c>
      <c r="J347" s="2" t="s">
        <v>95</v>
      </c>
      <c r="K347" s="2">
        <v>1500</v>
      </c>
      <c r="L347" s="2" t="s">
        <v>1071</v>
      </c>
      <c r="M347" s="2" t="s">
        <v>1151</v>
      </c>
      <c r="N347" s="2" t="s">
        <v>1107</v>
      </c>
      <c r="O347" s="2" t="s">
        <v>81</v>
      </c>
      <c r="P347" s="2" t="s">
        <v>82</v>
      </c>
      <c r="Q347" s="2" t="s">
        <v>83</v>
      </c>
      <c r="R347" s="2" t="s">
        <v>1077</v>
      </c>
      <c r="S347" s="1" t="s">
        <v>1105</v>
      </c>
      <c r="T347" s="2" t="s">
        <v>119</v>
      </c>
      <c r="U347" s="2" t="str">
        <f t="shared" si="55"/>
        <v>DB information</v>
      </c>
      <c r="V347" s="2"/>
      <c r="W347" s="2"/>
      <c r="X347" s="2"/>
      <c r="Y347" s="2"/>
      <c r="Z347" s="2"/>
      <c r="AA347" s="2"/>
      <c r="AB347" s="2" t="s">
        <v>1102</v>
      </c>
      <c r="AC347" s="2"/>
      <c r="AD347" s="2"/>
      <c r="AE347" s="2"/>
      <c r="AF347" s="2"/>
      <c r="AG347" s="2"/>
      <c r="AH347" s="2"/>
      <c r="AI347" s="2" t="s">
        <v>1099</v>
      </c>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t="s">
        <v>1152</v>
      </c>
      <c r="BJ347" s="1">
        <v>34</v>
      </c>
      <c r="BK347" s="2" t="s">
        <v>86</v>
      </c>
      <c r="BL347" s="2">
        <v>0.63</v>
      </c>
      <c r="BM347" s="2"/>
      <c r="BN347" s="2"/>
      <c r="BO347" s="2"/>
      <c r="BP347" s="2"/>
      <c r="BQ347" s="2"/>
      <c r="BR347" s="2" t="s">
        <v>176</v>
      </c>
      <c r="BS347" s="1">
        <v>14</v>
      </c>
      <c r="BT347" s="2"/>
      <c r="BU347" s="2"/>
      <c r="BV347" s="2"/>
      <c r="BZ347" s="10">
        <f t="shared" si="63"/>
        <v>0.76923076923076927</v>
      </c>
      <c r="CA347" s="10">
        <f t="shared" si="64"/>
        <v>0.84210526315789469</v>
      </c>
      <c r="CB347" s="9">
        <f t="shared" si="56"/>
        <v>3</v>
      </c>
      <c r="CC347" s="9">
        <f t="shared" si="57"/>
        <v>0.5</v>
      </c>
      <c r="CD347" s="9">
        <f t="shared" si="58"/>
        <v>0</v>
      </c>
      <c r="CE347" s="9">
        <f t="shared" si="59"/>
        <v>0.5</v>
      </c>
      <c r="CF347" s="9">
        <f t="shared" si="60"/>
        <v>0.5</v>
      </c>
      <c r="CG347" s="9">
        <f t="shared" si="61"/>
        <v>0.5</v>
      </c>
      <c r="CH347" s="9">
        <f t="shared" si="62"/>
        <v>2</v>
      </c>
      <c r="CI347" s="9">
        <f t="shared" si="65"/>
        <v>1</v>
      </c>
    </row>
    <row r="348" spans="1:87" ht="41.4" x14ac:dyDescent="0.3">
      <c r="A348" s="9">
        <v>347</v>
      </c>
      <c r="B348" s="2" t="s">
        <v>1068</v>
      </c>
      <c r="C348" s="2" t="s">
        <v>1069</v>
      </c>
      <c r="D348" s="2">
        <v>2013</v>
      </c>
      <c r="E348" s="2" t="s">
        <v>137</v>
      </c>
      <c r="F348" s="2" t="s">
        <v>176</v>
      </c>
      <c r="G348" s="2" t="s">
        <v>72</v>
      </c>
      <c r="H348" s="2" t="s">
        <v>541</v>
      </c>
      <c r="I348" s="2" t="s">
        <v>1070</v>
      </c>
      <c r="J348" s="2" t="s">
        <v>95</v>
      </c>
      <c r="K348" s="2">
        <v>1500</v>
      </c>
      <c r="L348" s="2" t="s">
        <v>1071</v>
      </c>
      <c r="M348" s="2" t="s">
        <v>1106</v>
      </c>
      <c r="N348" s="2" t="s">
        <v>1107</v>
      </c>
      <c r="O348" s="2" t="s">
        <v>81</v>
      </c>
      <c r="P348" s="2" t="s">
        <v>82</v>
      </c>
      <c r="Q348" s="2" t="s">
        <v>83</v>
      </c>
      <c r="R348" s="2" t="s">
        <v>1077</v>
      </c>
      <c r="S348" s="1" t="s">
        <v>1111</v>
      </c>
      <c r="T348" s="2" t="s">
        <v>119</v>
      </c>
      <c r="U348" s="2" t="str">
        <f t="shared" si="55"/>
        <v>DB information</v>
      </c>
      <c r="V348" s="2"/>
      <c r="W348" s="2"/>
      <c r="X348" s="2"/>
      <c r="Y348" s="2"/>
      <c r="Z348" s="2"/>
      <c r="AA348" s="2"/>
      <c r="AB348" s="2"/>
      <c r="AC348" s="2"/>
      <c r="AD348" s="2"/>
      <c r="AE348" s="2"/>
      <c r="AF348" s="2"/>
      <c r="AG348" s="2"/>
      <c r="AH348" s="2" t="s">
        <v>1109</v>
      </c>
      <c r="AI348" s="2" t="s">
        <v>1104</v>
      </c>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t="s">
        <v>1153</v>
      </c>
      <c r="BJ348" s="1">
        <v>39</v>
      </c>
      <c r="BK348" s="2" t="s">
        <v>86</v>
      </c>
      <c r="BL348" s="2">
        <v>0.28999999999999998</v>
      </c>
      <c r="BM348" s="2"/>
      <c r="BN348" s="2"/>
      <c r="BO348" s="2"/>
      <c r="BP348" s="2"/>
      <c r="BQ348" s="2"/>
      <c r="BR348" s="2" t="s">
        <v>176</v>
      </c>
      <c r="BS348" s="1">
        <v>17</v>
      </c>
      <c r="BT348" s="2"/>
      <c r="BU348" s="2"/>
      <c r="BV348" s="2"/>
      <c r="BZ348" s="10">
        <f t="shared" si="63"/>
        <v>0.76923076923076927</v>
      </c>
      <c r="CA348" s="10">
        <f t="shared" si="64"/>
        <v>0.84210526315789469</v>
      </c>
      <c r="CB348" s="9">
        <f t="shared" si="56"/>
        <v>3</v>
      </c>
      <c r="CC348" s="9">
        <f t="shared" si="57"/>
        <v>0.5</v>
      </c>
      <c r="CD348" s="9">
        <f t="shared" si="58"/>
        <v>0</v>
      </c>
      <c r="CE348" s="9">
        <f t="shared" si="59"/>
        <v>0.5</v>
      </c>
      <c r="CF348" s="9">
        <f t="shared" si="60"/>
        <v>0.5</v>
      </c>
      <c r="CG348" s="9">
        <f t="shared" si="61"/>
        <v>0.5</v>
      </c>
      <c r="CH348" s="9">
        <f t="shared" si="62"/>
        <v>2</v>
      </c>
      <c r="CI348" s="9">
        <f t="shared" si="65"/>
        <v>1</v>
      </c>
    </row>
    <row r="349" spans="1:87" ht="41.4" x14ac:dyDescent="0.3">
      <c r="A349" s="9">
        <v>348</v>
      </c>
      <c r="B349" s="2" t="s">
        <v>1068</v>
      </c>
      <c r="C349" s="2" t="s">
        <v>1069</v>
      </c>
      <c r="D349" s="2">
        <v>2013</v>
      </c>
      <c r="E349" s="2" t="s">
        <v>137</v>
      </c>
      <c r="F349" s="2" t="s">
        <v>176</v>
      </c>
      <c r="G349" s="2" t="s">
        <v>72</v>
      </c>
      <c r="H349" s="2" t="s">
        <v>541</v>
      </c>
      <c r="I349" s="2" t="s">
        <v>1070</v>
      </c>
      <c r="J349" s="2" t="s">
        <v>95</v>
      </c>
      <c r="K349" s="2">
        <v>1500</v>
      </c>
      <c r="L349" s="2" t="s">
        <v>1071</v>
      </c>
      <c r="M349" s="2" t="s">
        <v>1112</v>
      </c>
      <c r="N349" s="2" t="s">
        <v>491</v>
      </c>
      <c r="O349" s="2" t="s">
        <v>81</v>
      </c>
      <c r="P349" s="2" t="s">
        <v>82</v>
      </c>
      <c r="Q349" s="2" t="s">
        <v>83</v>
      </c>
      <c r="R349" s="2" t="s">
        <v>1077</v>
      </c>
      <c r="S349" s="1" t="s">
        <v>1116</v>
      </c>
      <c r="T349" s="2" t="s">
        <v>119</v>
      </c>
      <c r="U349" s="2" t="str">
        <f t="shared" si="55"/>
        <v>DB information</v>
      </c>
      <c r="V349" s="2" t="s">
        <v>1155</v>
      </c>
      <c r="W349" s="2"/>
      <c r="X349" s="2"/>
      <c r="Y349" s="2"/>
      <c r="Z349" s="2"/>
      <c r="AA349" s="2"/>
      <c r="AB349" s="2"/>
      <c r="AC349" s="2"/>
      <c r="AD349" s="2"/>
      <c r="AE349" s="2"/>
      <c r="AF349" s="2"/>
      <c r="AG349" s="2"/>
      <c r="AH349" s="2" t="s">
        <v>1075</v>
      </c>
      <c r="AI349" s="2" t="s">
        <v>1110</v>
      </c>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t="s">
        <v>1154</v>
      </c>
      <c r="BJ349" s="2">
        <v>157</v>
      </c>
      <c r="BK349" s="2" t="s">
        <v>86</v>
      </c>
      <c r="BL349" s="2">
        <v>0.69</v>
      </c>
      <c r="BM349" s="2"/>
      <c r="BN349" s="2"/>
      <c r="BO349" s="2"/>
      <c r="BP349" s="2"/>
      <c r="BQ349" s="2"/>
      <c r="BR349" s="2" t="s">
        <v>176</v>
      </c>
      <c r="BS349" s="2">
        <v>67</v>
      </c>
      <c r="BT349" s="2"/>
      <c r="BU349" s="2"/>
      <c r="BV349" s="2"/>
      <c r="BZ349" s="10">
        <f t="shared" si="63"/>
        <v>0.76923076923076927</v>
      </c>
      <c r="CA349" s="10">
        <f t="shared" si="64"/>
        <v>0.84210526315789469</v>
      </c>
      <c r="CB349" s="9">
        <f t="shared" si="56"/>
        <v>3</v>
      </c>
      <c r="CC349" s="9">
        <f t="shared" si="57"/>
        <v>0.5</v>
      </c>
      <c r="CD349" s="9">
        <f t="shared" si="58"/>
        <v>0</v>
      </c>
      <c r="CE349" s="9">
        <f t="shared" si="59"/>
        <v>0.5</v>
      </c>
      <c r="CF349" s="9">
        <f t="shared" si="60"/>
        <v>0.5</v>
      </c>
      <c r="CG349" s="9">
        <f t="shared" si="61"/>
        <v>0.5</v>
      </c>
      <c r="CH349" s="9">
        <f t="shared" si="62"/>
        <v>2</v>
      </c>
      <c r="CI349" s="9">
        <f t="shared" si="65"/>
        <v>1</v>
      </c>
    </row>
    <row r="350" spans="1:87" ht="41.4" x14ac:dyDescent="0.3">
      <c r="A350" s="9">
        <v>349</v>
      </c>
      <c r="B350" s="2" t="s">
        <v>1068</v>
      </c>
      <c r="C350" s="2" t="s">
        <v>1069</v>
      </c>
      <c r="D350" s="2">
        <v>2013</v>
      </c>
      <c r="E350" s="2" t="s">
        <v>137</v>
      </c>
      <c r="F350" s="2" t="s">
        <v>176</v>
      </c>
      <c r="G350" s="2" t="s">
        <v>72</v>
      </c>
      <c r="H350" s="2" t="s">
        <v>541</v>
      </c>
      <c r="I350" s="2" t="s">
        <v>1070</v>
      </c>
      <c r="J350" s="2" t="s">
        <v>95</v>
      </c>
      <c r="K350" s="2">
        <v>1500</v>
      </c>
      <c r="L350" s="2" t="s">
        <v>1071</v>
      </c>
      <c r="M350" s="2" t="s">
        <v>1072</v>
      </c>
      <c r="N350" s="2" t="s">
        <v>491</v>
      </c>
      <c r="O350" s="2" t="s">
        <v>81</v>
      </c>
      <c r="P350" s="2" t="s">
        <v>82</v>
      </c>
      <c r="Q350" s="2" t="s">
        <v>83</v>
      </c>
      <c r="R350" s="2" t="s">
        <v>1077</v>
      </c>
      <c r="S350" s="1" t="s">
        <v>1118</v>
      </c>
      <c r="T350" s="2" t="s">
        <v>119</v>
      </c>
      <c r="U350" s="2" t="str">
        <f t="shared" si="55"/>
        <v>DB information</v>
      </c>
      <c r="V350" s="2"/>
      <c r="W350" s="2"/>
      <c r="X350" s="2"/>
      <c r="Y350" s="2"/>
      <c r="Z350" s="2"/>
      <c r="AA350" s="2"/>
      <c r="AB350" s="2" t="s">
        <v>1082</v>
      </c>
      <c r="AC350" s="2"/>
      <c r="AD350" s="2"/>
      <c r="AE350" s="2"/>
      <c r="AF350" s="2"/>
      <c r="AG350" s="2"/>
      <c r="AH350" s="2" t="s">
        <v>1157</v>
      </c>
      <c r="AI350" s="2" t="s">
        <v>1076</v>
      </c>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t="s">
        <v>1156</v>
      </c>
      <c r="BJ350" s="2">
        <v>78</v>
      </c>
      <c r="BK350" s="2" t="s">
        <v>86</v>
      </c>
      <c r="BL350" s="2">
        <v>0.68</v>
      </c>
      <c r="BM350" s="2"/>
      <c r="BN350" s="2"/>
      <c r="BO350" s="2"/>
      <c r="BP350" s="2"/>
      <c r="BQ350" s="2"/>
      <c r="BR350" s="2" t="s">
        <v>176</v>
      </c>
      <c r="BS350" s="2">
        <v>32</v>
      </c>
      <c r="BT350" s="2"/>
      <c r="BU350" s="2"/>
      <c r="BV350" s="2"/>
      <c r="BZ350" s="10">
        <f t="shared" si="63"/>
        <v>0.76923076923076927</v>
      </c>
      <c r="CA350" s="10">
        <f t="shared" si="64"/>
        <v>0.84210526315789469</v>
      </c>
      <c r="CB350" s="9">
        <f t="shared" si="56"/>
        <v>3</v>
      </c>
      <c r="CC350" s="9">
        <f t="shared" si="57"/>
        <v>0.5</v>
      </c>
      <c r="CD350" s="9">
        <f t="shared" si="58"/>
        <v>0</v>
      </c>
      <c r="CE350" s="9">
        <f t="shared" si="59"/>
        <v>0.5</v>
      </c>
      <c r="CF350" s="9">
        <f t="shared" si="60"/>
        <v>0.5</v>
      </c>
      <c r="CG350" s="9">
        <f t="shared" si="61"/>
        <v>0.5</v>
      </c>
      <c r="CH350" s="9">
        <f t="shared" si="62"/>
        <v>2</v>
      </c>
      <c r="CI350" s="9">
        <f t="shared" si="65"/>
        <v>1</v>
      </c>
    </row>
    <row r="351" spans="1:87" ht="41.4" x14ac:dyDescent="0.3">
      <c r="A351" s="9">
        <v>350</v>
      </c>
      <c r="B351" s="2" t="s">
        <v>1068</v>
      </c>
      <c r="C351" s="2" t="s">
        <v>1069</v>
      </c>
      <c r="D351" s="2">
        <v>2013</v>
      </c>
      <c r="E351" s="2" t="s">
        <v>137</v>
      </c>
      <c r="F351" s="2" t="s">
        <v>176</v>
      </c>
      <c r="G351" s="2" t="s">
        <v>72</v>
      </c>
      <c r="H351" s="2" t="s">
        <v>541</v>
      </c>
      <c r="I351" s="2" t="s">
        <v>1070</v>
      </c>
      <c r="J351" s="2" t="s">
        <v>95</v>
      </c>
      <c r="K351" s="2">
        <v>1500</v>
      </c>
      <c r="L351" s="2" t="s">
        <v>1071</v>
      </c>
      <c r="M351" s="2" t="s">
        <v>1119</v>
      </c>
      <c r="N351" s="2" t="s">
        <v>1120</v>
      </c>
      <c r="O351" s="2" t="s">
        <v>81</v>
      </c>
      <c r="P351" s="2" t="s">
        <v>82</v>
      </c>
      <c r="Q351" s="2" t="s">
        <v>83</v>
      </c>
      <c r="R351" s="2" t="s">
        <v>1077</v>
      </c>
      <c r="S351" s="1" t="s">
        <v>1122</v>
      </c>
      <c r="T351" s="2" t="s">
        <v>119</v>
      </c>
      <c r="U351" s="2" t="str">
        <f t="shared" si="55"/>
        <v>DB information</v>
      </c>
      <c r="V351" s="2" t="s">
        <v>1159</v>
      </c>
      <c r="W351" s="2"/>
      <c r="X351" s="2"/>
      <c r="Y351" s="2"/>
      <c r="Z351" s="2"/>
      <c r="AA351" s="2"/>
      <c r="AB351" s="2" t="s">
        <v>1087</v>
      </c>
      <c r="AC351" s="2"/>
      <c r="AD351" s="2"/>
      <c r="AE351" s="2"/>
      <c r="AF351" s="2"/>
      <c r="AG351" s="2"/>
      <c r="AH351" s="2" t="s">
        <v>1088</v>
      </c>
      <c r="AI351" s="2" t="s">
        <v>1084</v>
      </c>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t="s">
        <v>1158</v>
      </c>
      <c r="BJ351" s="2">
        <v>97</v>
      </c>
      <c r="BK351" s="2" t="s">
        <v>86</v>
      </c>
      <c r="BL351" s="2">
        <v>0.74</v>
      </c>
      <c r="BM351" s="2"/>
      <c r="BN351" s="2"/>
      <c r="BO351" s="2"/>
      <c r="BP351" s="2"/>
      <c r="BQ351" s="2"/>
      <c r="BR351" s="2" t="s">
        <v>176</v>
      </c>
      <c r="BS351" s="2">
        <v>41</v>
      </c>
      <c r="BT351" s="2"/>
      <c r="BU351" s="2"/>
      <c r="BV351" s="2"/>
      <c r="BZ351" s="10">
        <f t="shared" si="63"/>
        <v>0.76923076923076927</v>
      </c>
      <c r="CA351" s="10">
        <f t="shared" si="64"/>
        <v>0.84210526315789469</v>
      </c>
      <c r="CB351" s="9">
        <f t="shared" si="56"/>
        <v>3</v>
      </c>
      <c r="CC351" s="9">
        <f t="shared" si="57"/>
        <v>0.5</v>
      </c>
      <c r="CD351" s="9">
        <f t="shared" si="58"/>
        <v>0</v>
      </c>
      <c r="CE351" s="9">
        <f t="shared" si="59"/>
        <v>0.5</v>
      </c>
      <c r="CF351" s="9">
        <f t="shared" si="60"/>
        <v>0.5</v>
      </c>
      <c r="CG351" s="9">
        <f t="shared" si="61"/>
        <v>0.5</v>
      </c>
      <c r="CH351" s="9">
        <f t="shared" si="62"/>
        <v>2</v>
      </c>
      <c r="CI351" s="9">
        <f t="shared" si="65"/>
        <v>1</v>
      </c>
    </row>
    <row r="352" spans="1:87" ht="41.4" x14ac:dyDescent="0.3">
      <c r="A352" s="9">
        <v>351</v>
      </c>
      <c r="B352" s="2" t="s">
        <v>1068</v>
      </c>
      <c r="C352" s="2" t="s">
        <v>1069</v>
      </c>
      <c r="D352" s="2">
        <v>2013</v>
      </c>
      <c r="E352" s="2" t="s">
        <v>137</v>
      </c>
      <c r="F352" s="2" t="s">
        <v>176</v>
      </c>
      <c r="G352" s="2" t="s">
        <v>72</v>
      </c>
      <c r="H352" s="2" t="s">
        <v>541</v>
      </c>
      <c r="I352" s="2" t="s">
        <v>1070</v>
      </c>
      <c r="J352" s="2" t="s">
        <v>95</v>
      </c>
      <c r="K352" s="2">
        <v>1500</v>
      </c>
      <c r="L352" s="2" t="s">
        <v>1071</v>
      </c>
      <c r="M352" s="2" t="s">
        <v>1112</v>
      </c>
      <c r="N352" s="2" t="s">
        <v>491</v>
      </c>
      <c r="O352" s="2" t="s">
        <v>81</v>
      </c>
      <c r="P352" s="2" t="s">
        <v>82</v>
      </c>
      <c r="Q352" s="2" t="s">
        <v>83</v>
      </c>
      <c r="R352" s="2" t="s">
        <v>1077</v>
      </c>
      <c r="S352" s="2" t="s">
        <v>1124</v>
      </c>
      <c r="T352" s="2" t="s">
        <v>119</v>
      </c>
      <c r="U352" s="2" t="str">
        <f t="shared" si="55"/>
        <v>DB no information</v>
      </c>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t="s">
        <v>1160</v>
      </c>
      <c r="BJ352" s="1">
        <v>46</v>
      </c>
      <c r="BK352" s="2" t="s">
        <v>86</v>
      </c>
      <c r="BL352" s="2">
        <v>0.74</v>
      </c>
      <c r="BM352" s="2"/>
      <c r="BN352" s="2"/>
      <c r="BO352" s="2"/>
      <c r="BP352" s="2"/>
      <c r="BQ352" s="2"/>
      <c r="BR352" s="2" t="s">
        <v>176</v>
      </c>
      <c r="BS352" s="1">
        <v>19</v>
      </c>
      <c r="BT352" s="2"/>
      <c r="BU352" s="2"/>
      <c r="BV352" s="2"/>
      <c r="BZ352" s="10">
        <f t="shared" si="63"/>
        <v>0.69230769230769229</v>
      </c>
      <c r="CA352" s="10">
        <f t="shared" si="64"/>
        <v>0.78947368421052633</v>
      </c>
      <c r="CB352" s="9">
        <f t="shared" si="56"/>
        <v>3</v>
      </c>
      <c r="CC352" s="9">
        <f t="shared" si="57"/>
        <v>0.5</v>
      </c>
      <c r="CD352" s="9">
        <f t="shared" si="58"/>
        <v>0</v>
      </c>
      <c r="CE352" s="9">
        <f t="shared" si="59"/>
        <v>0.5</v>
      </c>
      <c r="CF352" s="9">
        <f t="shared" si="60"/>
        <v>0.5</v>
      </c>
      <c r="CG352" s="9">
        <f t="shared" si="61"/>
        <v>0</v>
      </c>
      <c r="CH352" s="9">
        <f t="shared" si="62"/>
        <v>2</v>
      </c>
      <c r="CI352" s="9">
        <f t="shared" si="65"/>
        <v>1</v>
      </c>
    </row>
    <row r="353" spans="1:87" ht="41.4" x14ac:dyDescent="0.3">
      <c r="A353" s="9">
        <v>352</v>
      </c>
      <c r="B353" s="2" t="s">
        <v>1068</v>
      </c>
      <c r="C353" s="2" t="s">
        <v>1069</v>
      </c>
      <c r="D353" s="2">
        <v>2013</v>
      </c>
      <c r="E353" s="2" t="s">
        <v>137</v>
      </c>
      <c r="F353" s="2" t="s">
        <v>176</v>
      </c>
      <c r="G353" s="2" t="s">
        <v>72</v>
      </c>
      <c r="H353" s="2" t="s">
        <v>541</v>
      </c>
      <c r="I353" s="2" t="s">
        <v>1070</v>
      </c>
      <c r="J353" s="2" t="s">
        <v>95</v>
      </c>
      <c r="K353" s="2">
        <v>1500</v>
      </c>
      <c r="L353" s="2" t="s">
        <v>1071</v>
      </c>
      <c r="M353" s="2" t="s">
        <v>1106</v>
      </c>
      <c r="N353" s="2" t="s">
        <v>1107</v>
      </c>
      <c r="O353" s="2" t="s">
        <v>81</v>
      </c>
      <c r="P353" s="2" t="s">
        <v>82</v>
      </c>
      <c r="Q353" s="2" t="s">
        <v>83</v>
      </c>
      <c r="R353" s="1" t="s">
        <v>1077</v>
      </c>
      <c r="S353" s="2" t="s">
        <v>1127</v>
      </c>
      <c r="T353" s="2" t="s">
        <v>119</v>
      </c>
      <c r="U353" s="2" t="str">
        <f t="shared" si="55"/>
        <v>DB information</v>
      </c>
      <c r="V353" s="2"/>
      <c r="W353" s="2"/>
      <c r="X353" s="2"/>
      <c r="Y353" s="2"/>
      <c r="Z353" s="2"/>
      <c r="AA353" s="2"/>
      <c r="AB353" s="2"/>
      <c r="AC353" s="2"/>
      <c r="AD353" s="2"/>
      <c r="AE353" s="2"/>
      <c r="AF353" s="2"/>
      <c r="AG353" s="2"/>
      <c r="AH353" s="2" t="s">
        <v>1162</v>
      </c>
      <c r="AI353" s="2" t="s">
        <v>1089</v>
      </c>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t="s">
        <v>1161</v>
      </c>
      <c r="BJ353" s="2">
        <v>34</v>
      </c>
      <c r="BK353" s="2" t="s">
        <v>86</v>
      </c>
      <c r="BL353" s="2">
        <v>0.45</v>
      </c>
      <c r="BM353" s="2"/>
      <c r="BN353" s="2"/>
      <c r="BO353" s="2"/>
      <c r="BP353" s="2"/>
      <c r="BQ353" s="2"/>
      <c r="BR353" s="2" t="s">
        <v>176</v>
      </c>
      <c r="BS353" s="2">
        <v>15</v>
      </c>
      <c r="BT353" s="2"/>
      <c r="BU353" s="2"/>
      <c r="BV353" s="2"/>
      <c r="BZ353" s="10">
        <f t="shared" si="63"/>
        <v>0.76923076923076927</v>
      </c>
      <c r="CA353" s="10">
        <f t="shared" si="64"/>
        <v>0.84210526315789469</v>
      </c>
      <c r="CB353" s="9">
        <f t="shared" si="56"/>
        <v>3</v>
      </c>
      <c r="CC353" s="9">
        <f t="shared" si="57"/>
        <v>0.5</v>
      </c>
      <c r="CD353" s="9">
        <f t="shared" si="58"/>
        <v>0</v>
      </c>
      <c r="CE353" s="9">
        <f t="shared" si="59"/>
        <v>0.5</v>
      </c>
      <c r="CF353" s="9">
        <f t="shared" si="60"/>
        <v>0.5</v>
      </c>
      <c r="CG353" s="9">
        <f t="shared" si="61"/>
        <v>0.5</v>
      </c>
      <c r="CH353" s="9">
        <f t="shared" si="62"/>
        <v>2</v>
      </c>
      <c r="CI353" s="9">
        <f t="shared" si="65"/>
        <v>1</v>
      </c>
    </row>
    <row r="354" spans="1:87" ht="41.4" x14ac:dyDescent="0.3">
      <c r="A354" s="9">
        <v>353</v>
      </c>
      <c r="B354" s="2" t="s">
        <v>1068</v>
      </c>
      <c r="C354" s="2" t="s">
        <v>1069</v>
      </c>
      <c r="D354" s="2">
        <v>2013</v>
      </c>
      <c r="E354" s="2" t="s">
        <v>137</v>
      </c>
      <c r="F354" s="2" t="s">
        <v>176</v>
      </c>
      <c r="G354" s="2" t="s">
        <v>72</v>
      </c>
      <c r="H354" s="2" t="s">
        <v>541</v>
      </c>
      <c r="I354" s="2" t="s">
        <v>1070</v>
      </c>
      <c r="J354" s="2" t="s">
        <v>95</v>
      </c>
      <c r="K354" s="2">
        <v>1500</v>
      </c>
      <c r="L354" s="2" t="s">
        <v>1071</v>
      </c>
      <c r="M354" s="2" t="s">
        <v>1163</v>
      </c>
      <c r="N354" s="2" t="s">
        <v>491</v>
      </c>
      <c r="O354" s="2" t="s">
        <v>81</v>
      </c>
      <c r="P354" s="2" t="s">
        <v>82</v>
      </c>
      <c r="Q354" s="2" t="s">
        <v>83</v>
      </c>
      <c r="R354" s="1" t="s">
        <v>1077</v>
      </c>
      <c r="S354" s="2" t="s">
        <v>1131</v>
      </c>
      <c r="T354" s="2" t="s">
        <v>119</v>
      </c>
      <c r="U354" s="2" t="str">
        <f t="shared" si="55"/>
        <v>DB information</v>
      </c>
      <c r="V354" s="2" t="s">
        <v>1165</v>
      </c>
      <c r="W354" s="2"/>
      <c r="X354" s="2"/>
      <c r="Y354" s="2"/>
      <c r="Z354" s="2"/>
      <c r="AA354" s="2"/>
      <c r="AB354" s="2" t="s">
        <v>1130</v>
      </c>
      <c r="AC354" s="2"/>
      <c r="AD354" s="2"/>
      <c r="AE354" s="2"/>
      <c r="AF354" s="2"/>
      <c r="AG354" s="2"/>
      <c r="AH354" s="2"/>
      <c r="AI354" s="2" t="s">
        <v>1099</v>
      </c>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t="s">
        <v>1164</v>
      </c>
      <c r="BJ354" s="2">
        <v>33</v>
      </c>
      <c r="BK354" s="2" t="s">
        <v>86</v>
      </c>
      <c r="BL354" s="2">
        <v>0.68</v>
      </c>
      <c r="BM354" s="2"/>
      <c r="BN354" s="2"/>
      <c r="BO354" s="2"/>
      <c r="BP354" s="2"/>
      <c r="BQ354" s="2"/>
      <c r="BR354" s="2" t="s">
        <v>176</v>
      </c>
      <c r="BS354" s="2">
        <v>14</v>
      </c>
      <c r="BT354" s="2"/>
      <c r="BU354" s="2"/>
      <c r="BV354" s="2"/>
      <c r="BZ354" s="10">
        <f t="shared" si="63"/>
        <v>0.76923076923076927</v>
      </c>
      <c r="CA354" s="10">
        <f t="shared" si="64"/>
        <v>0.84210526315789469</v>
      </c>
      <c r="CB354" s="9">
        <f t="shared" si="56"/>
        <v>3</v>
      </c>
      <c r="CC354" s="9">
        <f t="shared" si="57"/>
        <v>0.5</v>
      </c>
      <c r="CD354" s="9">
        <f t="shared" si="58"/>
        <v>0</v>
      </c>
      <c r="CE354" s="9">
        <f t="shared" si="59"/>
        <v>0.5</v>
      </c>
      <c r="CF354" s="9">
        <f t="shared" si="60"/>
        <v>0.5</v>
      </c>
      <c r="CG354" s="9">
        <f t="shared" si="61"/>
        <v>0.5</v>
      </c>
      <c r="CH354" s="9">
        <f t="shared" si="62"/>
        <v>2</v>
      </c>
      <c r="CI354" s="9">
        <f t="shared" si="65"/>
        <v>1</v>
      </c>
    </row>
    <row r="355" spans="1:87" ht="41.4" x14ac:dyDescent="0.3">
      <c r="A355" s="9">
        <v>354</v>
      </c>
      <c r="B355" s="2" t="s">
        <v>1068</v>
      </c>
      <c r="C355" s="2" t="s">
        <v>1069</v>
      </c>
      <c r="D355" s="2">
        <v>2013</v>
      </c>
      <c r="E355" s="2" t="s">
        <v>137</v>
      </c>
      <c r="F355" s="2" t="s">
        <v>176</v>
      </c>
      <c r="G355" s="2" t="s">
        <v>72</v>
      </c>
      <c r="H355" s="2" t="s">
        <v>541</v>
      </c>
      <c r="I355" s="2" t="s">
        <v>1070</v>
      </c>
      <c r="J355" s="2" t="s">
        <v>95</v>
      </c>
      <c r="K355" s="2">
        <v>1500</v>
      </c>
      <c r="L355" s="2" t="s">
        <v>1071</v>
      </c>
      <c r="M355" s="2" t="s">
        <v>1166</v>
      </c>
      <c r="N355" s="2" t="s">
        <v>491</v>
      </c>
      <c r="O355" s="2" t="s">
        <v>81</v>
      </c>
      <c r="P355" s="2" t="s">
        <v>82</v>
      </c>
      <c r="Q355" s="2" t="s">
        <v>83</v>
      </c>
      <c r="R355" s="2" t="s">
        <v>84</v>
      </c>
      <c r="S355" s="2" t="s">
        <v>84</v>
      </c>
      <c r="T355" s="2" t="s">
        <v>119</v>
      </c>
      <c r="U355" s="2" t="str">
        <f t="shared" si="55"/>
        <v>DB information</v>
      </c>
      <c r="V355" s="2" t="s">
        <v>1165</v>
      </c>
      <c r="W355" s="2"/>
      <c r="X355" s="2"/>
      <c r="Y355" s="2"/>
      <c r="Z355" s="2"/>
      <c r="AA355" s="2"/>
      <c r="AB355" s="2" t="s">
        <v>1135</v>
      </c>
      <c r="AC355" s="2"/>
      <c r="AD355" s="2"/>
      <c r="AE355" s="2"/>
      <c r="AF355" s="2"/>
      <c r="AG355" s="2"/>
      <c r="AH355" s="2" t="s">
        <v>1168</v>
      </c>
      <c r="AI355" s="2" t="s">
        <v>1104</v>
      </c>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t="s">
        <v>1167</v>
      </c>
      <c r="BJ355" s="1">
        <v>484</v>
      </c>
      <c r="BK355" s="2" t="s">
        <v>86</v>
      </c>
      <c r="BL355" s="2">
        <v>0.56000000000000005</v>
      </c>
      <c r="BM355" s="2"/>
      <c r="BN355" s="2"/>
      <c r="BO355" s="2"/>
      <c r="BP355" s="2"/>
      <c r="BQ355" s="2"/>
      <c r="BR355" s="2" t="s">
        <v>176</v>
      </c>
      <c r="BS355" s="1">
        <v>188</v>
      </c>
      <c r="BT355" s="2"/>
      <c r="BU355" s="2"/>
      <c r="BV355" s="2"/>
      <c r="BZ355" s="10">
        <f t="shared" si="63"/>
        <v>0.76923076923076927</v>
      </c>
      <c r="CA355" s="10">
        <f t="shared" si="64"/>
        <v>0.84210526315789469</v>
      </c>
      <c r="CB355" s="9">
        <f t="shared" si="56"/>
        <v>3</v>
      </c>
      <c r="CC355" s="9">
        <f t="shared" si="57"/>
        <v>0.5</v>
      </c>
      <c r="CD355" s="9">
        <f t="shared" si="58"/>
        <v>0</v>
      </c>
      <c r="CE355" s="9">
        <f t="shared" si="59"/>
        <v>0.5</v>
      </c>
      <c r="CF355" s="9">
        <f t="shared" si="60"/>
        <v>0.5</v>
      </c>
      <c r="CG355" s="9">
        <f t="shared" si="61"/>
        <v>0.5</v>
      </c>
      <c r="CH355" s="9">
        <f t="shared" si="62"/>
        <v>2</v>
      </c>
      <c r="CI355" s="9">
        <f t="shared" si="65"/>
        <v>1</v>
      </c>
    </row>
    <row r="356" spans="1:87" ht="41.4" x14ac:dyDescent="0.3">
      <c r="A356" s="9">
        <v>355</v>
      </c>
      <c r="B356" s="2" t="s">
        <v>1068</v>
      </c>
      <c r="C356" s="2" t="s">
        <v>1069</v>
      </c>
      <c r="D356" s="2">
        <v>2013</v>
      </c>
      <c r="E356" s="2" t="s">
        <v>137</v>
      </c>
      <c r="F356" s="2" t="s">
        <v>176</v>
      </c>
      <c r="G356" s="2" t="s">
        <v>72</v>
      </c>
      <c r="H356" s="2" t="s">
        <v>541</v>
      </c>
      <c r="I356" s="2" t="s">
        <v>1070</v>
      </c>
      <c r="J356" s="2" t="s">
        <v>95</v>
      </c>
      <c r="K356" s="2">
        <v>1500</v>
      </c>
      <c r="L356" s="2" t="s">
        <v>1071</v>
      </c>
      <c r="M356" s="2" t="s">
        <v>1132</v>
      </c>
      <c r="N356" s="2" t="s">
        <v>1120</v>
      </c>
      <c r="O356" s="2" t="s">
        <v>81</v>
      </c>
      <c r="P356" s="2" t="s">
        <v>82</v>
      </c>
      <c r="Q356" s="2" t="s">
        <v>83</v>
      </c>
      <c r="R356" s="2" t="s">
        <v>84</v>
      </c>
      <c r="S356" s="2" t="s">
        <v>84</v>
      </c>
      <c r="T356" s="2" t="s">
        <v>119</v>
      </c>
      <c r="U356" s="2" t="str">
        <f t="shared" si="55"/>
        <v>DB information</v>
      </c>
      <c r="V356" s="2" t="s">
        <v>1170</v>
      </c>
      <c r="W356" s="2"/>
      <c r="X356" s="2"/>
      <c r="Y356" s="2"/>
      <c r="Z356" s="2"/>
      <c r="AA356" s="2"/>
      <c r="AB356" s="2" t="s">
        <v>1135</v>
      </c>
      <c r="AC356" s="2"/>
      <c r="AD356" s="2"/>
      <c r="AE356" s="2"/>
      <c r="AF356" s="2"/>
      <c r="AG356" s="2"/>
      <c r="AH356" s="2" t="s">
        <v>1168</v>
      </c>
      <c r="AI356" s="2" t="s">
        <v>1137</v>
      </c>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t="s">
        <v>1169</v>
      </c>
      <c r="BJ356" s="1">
        <v>504</v>
      </c>
      <c r="BK356" s="2" t="s">
        <v>86</v>
      </c>
      <c r="BL356" s="2">
        <v>0.61</v>
      </c>
      <c r="BM356" s="2"/>
      <c r="BN356" s="2"/>
      <c r="BO356" s="2"/>
      <c r="BP356" s="2"/>
      <c r="BQ356" s="2"/>
      <c r="BR356" s="2" t="s">
        <v>176</v>
      </c>
      <c r="BS356" s="1">
        <v>210</v>
      </c>
      <c r="BT356" s="2"/>
      <c r="BU356" s="2"/>
      <c r="BV356" s="2"/>
      <c r="BZ356" s="10">
        <f t="shared" si="63"/>
        <v>0.76923076923076927</v>
      </c>
      <c r="CA356" s="10">
        <f t="shared" si="64"/>
        <v>0.84210526315789469</v>
      </c>
      <c r="CB356" s="9">
        <f t="shared" si="56"/>
        <v>3</v>
      </c>
      <c r="CC356" s="9">
        <f t="shared" si="57"/>
        <v>0.5</v>
      </c>
      <c r="CD356" s="9">
        <f t="shared" si="58"/>
        <v>0</v>
      </c>
      <c r="CE356" s="9">
        <f t="shared" si="59"/>
        <v>0.5</v>
      </c>
      <c r="CF356" s="9">
        <f t="shared" si="60"/>
        <v>0.5</v>
      </c>
      <c r="CG356" s="9">
        <f t="shared" si="61"/>
        <v>0.5</v>
      </c>
      <c r="CH356" s="9">
        <f t="shared" si="62"/>
        <v>2</v>
      </c>
      <c r="CI356" s="9">
        <f t="shared" si="65"/>
        <v>1</v>
      </c>
    </row>
    <row r="357" spans="1:87" ht="27.6" x14ac:dyDescent="0.3">
      <c r="A357" s="9">
        <v>356</v>
      </c>
      <c r="B357" s="2" t="s">
        <v>1171</v>
      </c>
      <c r="C357" s="2" t="s">
        <v>1172</v>
      </c>
      <c r="D357" s="2">
        <v>2015</v>
      </c>
      <c r="E357" s="2" t="s">
        <v>137</v>
      </c>
      <c r="F357" s="2" t="s">
        <v>87</v>
      </c>
      <c r="G357" s="2" t="s">
        <v>138</v>
      </c>
      <c r="H357" s="2" t="s">
        <v>1173</v>
      </c>
      <c r="I357" s="2" t="s">
        <v>167</v>
      </c>
      <c r="J357" s="2" t="s">
        <v>75</v>
      </c>
      <c r="K357" s="2">
        <v>33</v>
      </c>
      <c r="L357" s="2" t="s">
        <v>1071</v>
      </c>
      <c r="M357" s="2" t="s">
        <v>146</v>
      </c>
      <c r="N357" s="2" t="s">
        <v>1107</v>
      </c>
      <c r="O357" s="2" t="s">
        <v>81</v>
      </c>
      <c r="P357" s="2" t="s">
        <v>82</v>
      </c>
      <c r="Q357" s="2" t="s">
        <v>83</v>
      </c>
      <c r="R357" s="2" t="s">
        <v>1077</v>
      </c>
      <c r="S357" s="2" t="s">
        <v>1178</v>
      </c>
      <c r="T357" s="2" t="s">
        <v>119</v>
      </c>
      <c r="U357" s="2" t="str">
        <f t="shared" si="55"/>
        <v>DB information</v>
      </c>
      <c r="V357" s="2" t="s">
        <v>1175</v>
      </c>
      <c r="W357" s="2"/>
      <c r="X357" s="2"/>
      <c r="Y357" s="2"/>
      <c r="Z357" s="2"/>
      <c r="AA357" s="2" t="s">
        <v>1176</v>
      </c>
      <c r="AB357" s="2" t="s">
        <v>1177</v>
      </c>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t="s">
        <v>1174</v>
      </c>
      <c r="BJ357" s="2">
        <v>55</v>
      </c>
      <c r="BK357" s="2" t="s">
        <v>86</v>
      </c>
      <c r="BL357" s="2">
        <v>0.41</v>
      </c>
      <c r="BM357" s="2"/>
      <c r="BN357" s="2"/>
      <c r="BO357" s="2"/>
      <c r="BP357" s="2"/>
      <c r="BQ357" s="2"/>
      <c r="BR357" s="2" t="s">
        <v>176</v>
      </c>
      <c r="BS357" s="2" t="s">
        <v>80</v>
      </c>
      <c r="BT357" s="2"/>
      <c r="BU357" s="2"/>
      <c r="BV357" s="2"/>
      <c r="BZ357" s="10">
        <f t="shared" si="63"/>
        <v>0.61538461538461542</v>
      </c>
      <c r="CA357" s="10">
        <f t="shared" si="64"/>
        <v>0.42105263157894735</v>
      </c>
      <c r="CB357" s="9">
        <f t="shared" si="56"/>
        <v>0</v>
      </c>
      <c r="CC357" s="9">
        <f t="shared" si="57"/>
        <v>0.5</v>
      </c>
      <c r="CD357" s="9">
        <f t="shared" si="58"/>
        <v>0</v>
      </c>
      <c r="CE357" s="9">
        <f t="shared" si="59"/>
        <v>0.5</v>
      </c>
      <c r="CF357" s="9">
        <f t="shared" si="60"/>
        <v>0.5</v>
      </c>
      <c r="CG357" s="9">
        <f t="shared" si="61"/>
        <v>0.5</v>
      </c>
      <c r="CH357" s="9">
        <f t="shared" si="62"/>
        <v>2</v>
      </c>
      <c r="CI357" s="9">
        <f t="shared" si="65"/>
        <v>0</v>
      </c>
    </row>
    <row r="358" spans="1:87" ht="27.6" x14ac:dyDescent="0.3">
      <c r="A358" s="9">
        <v>357</v>
      </c>
      <c r="B358" s="2" t="s">
        <v>1171</v>
      </c>
      <c r="C358" s="2" t="s">
        <v>1179</v>
      </c>
      <c r="D358" s="2">
        <v>2015</v>
      </c>
      <c r="E358" s="2" t="s">
        <v>137</v>
      </c>
      <c r="F358" s="2" t="s">
        <v>87</v>
      </c>
      <c r="G358" s="2" t="s">
        <v>138</v>
      </c>
      <c r="H358" s="2" t="s">
        <v>1173</v>
      </c>
      <c r="I358" s="2" t="s">
        <v>167</v>
      </c>
      <c r="J358" s="2" t="s">
        <v>75</v>
      </c>
      <c r="K358" s="2">
        <v>33</v>
      </c>
      <c r="L358" s="2" t="s">
        <v>1071</v>
      </c>
      <c r="M358" s="2" t="s">
        <v>1180</v>
      </c>
      <c r="N358" s="2" t="s">
        <v>1107</v>
      </c>
      <c r="O358" s="2" t="s">
        <v>81</v>
      </c>
      <c r="P358" s="2" t="s">
        <v>82</v>
      </c>
      <c r="Q358" s="2" t="s">
        <v>83</v>
      </c>
      <c r="R358" s="2" t="s">
        <v>1077</v>
      </c>
      <c r="S358" s="2" t="s">
        <v>1183</v>
      </c>
      <c r="T358" s="2" t="s">
        <v>119</v>
      </c>
      <c r="U358" s="2" t="str">
        <f t="shared" si="55"/>
        <v>DB information</v>
      </c>
      <c r="V358" s="2" t="s">
        <v>1175</v>
      </c>
      <c r="W358" s="2" t="s">
        <v>1182</v>
      </c>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t="s">
        <v>1181</v>
      </c>
      <c r="BJ358" s="2">
        <v>55</v>
      </c>
      <c r="BK358" s="2" t="s">
        <v>86</v>
      </c>
      <c r="BL358" s="2">
        <v>0.63</v>
      </c>
      <c r="BM358" s="2"/>
      <c r="BN358" s="2"/>
      <c r="BO358" s="2"/>
      <c r="BP358" s="2"/>
      <c r="BQ358" s="2"/>
      <c r="BR358" s="2" t="s">
        <v>176</v>
      </c>
      <c r="BS358" s="2" t="s">
        <v>80</v>
      </c>
      <c r="BT358" s="2"/>
      <c r="BU358" s="2"/>
      <c r="BV358" s="2"/>
      <c r="BZ358" s="10">
        <f t="shared" si="63"/>
        <v>0.61538461538461542</v>
      </c>
      <c r="CA358" s="10">
        <f t="shared" si="64"/>
        <v>0.42105263157894735</v>
      </c>
      <c r="CB358" s="9">
        <f t="shared" si="56"/>
        <v>0</v>
      </c>
      <c r="CC358" s="9">
        <f t="shared" si="57"/>
        <v>0.5</v>
      </c>
      <c r="CD358" s="9">
        <f t="shared" si="58"/>
        <v>0</v>
      </c>
      <c r="CE358" s="9">
        <f t="shared" si="59"/>
        <v>0.5</v>
      </c>
      <c r="CF358" s="9">
        <f t="shared" si="60"/>
        <v>0.5</v>
      </c>
      <c r="CG358" s="9">
        <f t="shared" si="61"/>
        <v>0.5</v>
      </c>
      <c r="CH358" s="9">
        <f t="shared" si="62"/>
        <v>2</v>
      </c>
      <c r="CI358" s="9">
        <f t="shared" si="65"/>
        <v>0</v>
      </c>
    </row>
    <row r="359" spans="1:87" ht="27.6" x14ac:dyDescent="0.3">
      <c r="A359" s="9">
        <v>358</v>
      </c>
      <c r="B359" s="2" t="s">
        <v>1171</v>
      </c>
      <c r="C359" s="2" t="s">
        <v>1179</v>
      </c>
      <c r="D359" s="2">
        <v>2015</v>
      </c>
      <c r="E359" s="2" t="s">
        <v>137</v>
      </c>
      <c r="F359" s="2" t="s">
        <v>87</v>
      </c>
      <c r="G359" s="2" t="s">
        <v>138</v>
      </c>
      <c r="H359" s="2" t="s">
        <v>1173</v>
      </c>
      <c r="I359" s="2" t="s">
        <v>167</v>
      </c>
      <c r="J359" s="2" t="s">
        <v>75</v>
      </c>
      <c r="K359" s="2">
        <v>33</v>
      </c>
      <c r="L359" s="2" t="s">
        <v>1071</v>
      </c>
      <c r="M359" s="2" t="s">
        <v>146</v>
      </c>
      <c r="N359" s="2" t="s">
        <v>1107</v>
      </c>
      <c r="O359" s="2" t="s">
        <v>81</v>
      </c>
      <c r="P359" s="2" t="s">
        <v>82</v>
      </c>
      <c r="Q359" s="2" t="s">
        <v>83</v>
      </c>
      <c r="R359" s="2" t="s">
        <v>1077</v>
      </c>
      <c r="S359" s="2" t="s">
        <v>1185</v>
      </c>
      <c r="T359" s="2" t="s">
        <v>119</v>
      </c>
      <c r="U359" s="2" t="str">
        <f t="shared" si="55"/>
        <v>DB information</v>
      </c>
      <c r="V359" s="2" t="s">
        <v>1175</v>
      </c>
      <c r="W359" s="2"/>
      <c r="X359" s="2"/>
      <c r="Y359" s="2"/>
      <c r="Z359" s="2"/>
      <c r="AA359" s="2"/>
      <c r="AB359" s="2" t="s">
        <v>1177</v>
      </c>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t="s">
        <v>1184</v>
      </c>
      <c r="BJ359" s="2">
        <v>110</v>
      </c>
      <c r="BK359" s="2" t="s">
        <v>86</v>
      </c>
      <c r="BL359" s="2">
        <v>0.73</v>
      </c>
      <c r="BM359" s="2"/>
      <c r="BN359" s="2"/>
      <c r="BO359" s="2"/>
      <c r="BP359" s="2"/>
      <c r="BQ359" s="2"/>
      <c r="BR359" s="2" t="s">
        <v>176</v>
      </c>
      <c r="BS359" s="2" t="s">
        <v>80</v>
      </c>
      <c r="BT359" s="2"/>
      <c r="BU359" s="2"/>
      <c r="BV359" s="2"/>
      <c r="BZ359" s="10">
        <f t="shared" si="63"/>
        <v>0.61538461538461542</v>
      </c>
      <c r="CA359" s="10">
        <f t="shared" si="64"/>
        <v>0.42105263157894735</v>
      </c>
      <c r="CB359" s="9">
        <f t="shared" si="56"/>
        <v>0</v>
      </c>
      <c r="CC359" s="9">
        <f t="shared" si="57"/>
        <v>0.5</v>
      </c>
      <c r="CD359" s="9">
        <f t="shared" si="58"/>
        <v>0</v>
      </c>
      <c r="CE359" s="9">
        <f t="shared" si="59"/>
        <v>0.5</v>
      </c>
      <c r="CF359" s="9">
        <f t="shared" si="60"/>
        <v>0.5</v>
      </c>
      <c r="CG359" s="9">
        <f t="shared" si="61"/>
        <v>0.5</v>
      </c>
      <c r="CH359" s="9">
        <f t="shared" si="62"/>
        <v>2</v>
      </c>
      <c r="CI359" s="9">
        <f t="shared" si="65"/>
        <v>0</v>
      </c>
    </row>
    <row r="360" spans="1:87" ht="27.6" x14ac:dyDescent="0.3">
      <c r="A360" s="9">
        <v>359</v>
      </c>
      <c r="B360" s="2" t="s">
        <v>1171</v>
      </c>
      <c r="C360" s="2" t="s">
        <v>1186</v>
      </c>
      <c r="D360" s="2">
        <v>2015</v>
      </c>
      <c r="E360" s="2" t="s">
        <v>137</v>
      </c>
      <c r="F360" s="2" t="s">
        <v>87</v>
      </c>
      <c r="G360" s="2" t="s">
        <v>138</v>
      </c>
      <c r="H360" s="2" t="s">
        <v>1173</v>
      </c>
      <c r="I360" s="2" t="s">
        <v>167</v>
      </c>
      <c r="J360" s="2" t="s">
        <v>75</v>
      </c>
      <c r="K360" s="2">
        <v>33</v>
      </c>
      <c r="L360" s="2" t="s">
        <v>1071</v>
      </c>
      <c r="M360" s="2" t="s">
        <v>146</v>
      </c>
      <c r="N360" s="2" t="s">
        <v>1107</v>
      </c>
      <c r="O360" s="2" t="s">
        <v>81</v>
      </c>
      <c r="P360" s="2" t="s">
        <v>82</v>
      </c>
      <c r="Q360" s="2" t="s">
        <v>83</v>
      </c>
      <c r="R360" s="2" t="s">
        <v>1077</v>
      </c>
      <c r="S360" s="2" t="s">
        <v>1188</v>
      </c>
      <c r="T360" s="2" t="s">
        <v>119</v>
      </c>
      <c r="U360" s="2" t="str">
        <f t="shared" si="55"/>
        <v>DB information</v>
      </c>
      <c r="V360" s="2" t="s">
        <v>1175</v>
      </c>
      <c r="W360" s="2"/>
      <c r="X360" s="2"/>
      <c r="Y360" s="2"/>
      <c r="Z360" s="2"/>
      <c r="AA360" s="2"/>
      <c r="AB360" s="2" t="s">
        <v>1177</v>
      </c>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t="s">
        <v>1187</v>
      </c>
      <c r="BJ360" s="2">
        <v>15</v>
      </c>
      <c r="BK360" s="2" t="s">
        <v>86</v>
      </c>
      <c r="BL360" s="2">
        <v>0.52</v>
      </c>
      <c r="BM360" s="2"/>
      <c r="BN360" s="2"/>
      <c r="BO360" s="2"/>
      <c r="BP360" s="2"/>
      <c r="BQ360" s="2"/>
      <c r="BR360" s="2" t="s">
        <v>176</v>
      </c>
      <c r="BS360" s="2" t="s">
        <v>80</v>
      </c>
      <c r="BT360" s="2"/>
      <c r="BU360" s="2"/>
      <c r="BV360" s="2"/>
      <c r="BZ360" s="10">
        <f t="shared" si="63"/>
        <v>0.61538461538461542</v>
      </c>
      <c r="CA360" s="10">
        <f t="shared" si="64"/>
        <v>0.42105263157894735</v>
      </c>
      <c r="CB360" s="9">
        <f t="shared" si="56"/>
        <v>0</v>
      </c>
      <c r="CC360" s="9">
        <f t="shared" si="57"/>
        <v>0.5</v>
      </c>
      <c r="CD360" s="9">
        <f t="shared" si="58"/>
        <v>0</v>
      </c>
      <c r="CE360" s="9">
        <f t="shared" si="59"/>
        <v>0.5</v>
      </c>
      <c r="CF360" s="9">
        <f t="shared" si="60"/>
        <v>0.5</v>
      </c>
      <c r="CG360" s="9">
        <f t="shared" si="61"/>
        <v>0.5</v>
      </c>
      <c r="CH360" s="9">
        <f t="shared" si="62"/>
        <v>2</v>
      </c>
      <c r="CI360" s="9">
        <f t="shared" si="65"/>
        <v>0</v>
      </c>
    </row>
    <row r="361" spans="1:87" ht="27.6" x14ac:dyDescent="0.3">
      <c r="A361" s="9">
        <v>360</v>
      </c>
      <c r="B361" s="2" t="s">
        <v>1171</v>
      </c>
      <c r="C361" s="2" t="s">
        <v>1189</v>
      </c>
      <c r="D361" s="2">
        <v>2015</v>
      </c>
      <c r="E361" s="2" t="s">
        <v>137</v>
      </c>
      <c r="F361" s="2" t="s">
        <v>87</v>
      </c>
      <c r="G361" s="2" t="s">
        <v>138</v>
      </c>
      <c r="H361" s="2" t="s">
        <v>1173</v>
      </c>
      <c r="I361" s="2" t="s">
        <v>167</v>
      </c>
      <c r="J361" s="2" t="s">
        <v>75</v>
      </c>
      <c r="K361" s="2">
        <v>33</v>
      </c>
      <c r="L361" s="2" t="s">
        <v>1071</v>
      </c>
      <c r="M361" s="2" t="s">
        <v>1180</v>
      </c>
      <c r="N361" s="2" t="s">
        <v>1107</v>
      </c>
      <c r="O361" s="2" t="s">
        <v>81</v>
      </c>
      <c r="P361" s="2" t="s">
        <v>82</v>
      </c>
      <c r="Q361" s="2" t="s">
        <v>83</v>
      </c>
      <c r="R361" s="2" t="s">
        <v>1077</v>
      </c>
      <c r="S361" s="2" t="s">
        <v>1191</v>
      </c>
      <c r="T361" s="2" t="s">
        <v>119</v>
      </c>
      <c r="U361" s="2" t="str">
        <f t="shared" si="55"/>
        <v>DB information</v>
      </c>
      <c r="V361" s="2" t="s">
        <v>1175</v>
      </c>
      <c r="W361" s="2" t="s">
        <v>1182</v>
      </c>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t="s">
        <v>1190</v>
      </c>
      <c r="BJ361" s="2">
        <v>15</v>
      </c>
      <c r="BK361" s="2" t="s">
        <v>86</v>
      </c>
      <c r="BL361" s="2">
        <v>0.45</v>
      </c>
      <c r="BM361" s="2"/>
      <c r="BN361" s="2"/>
      <c r="BO361" s="2"/>
      <c r="BP361" s="2"/>
      <c r="BQ361" s="2"/>
      <c r="BR361" s="2" t="s">
        <v>176</v>
      </c>
      <c r="BS361" s="2" t="s">
        <v>80</v>
      </c>
      <c r="BT361" s="2"/>
      <c r="BU361" s="2"/>
      <c r="BV361" s="2"/>
      <c r="BZ361" s="10">
        <f t="shared" si="63"/>
        <v>0.61538461538461542</v>
      </c>
      <c r="CA361" s="10">
        <f t="shared" si="64"/>
        <v>0.42105263157894735</v>
      </c>
      <c r="CB361" s="9">
        <f t="shared" si="56"/>
        <v>0</v>
      </c>
      <c r="CC361" s="9">
        <f t="shared" si="57"/>
        <v>0.5</v>
      </c>
      <c r="CD361" s="9">
        <f t="shared" si="58"/>
        <v>0</v>
      </c>
      <c r="CE361" s="9">
        <f t="shared" si="59"/>
        <v>0.5</v>
      </c>
      <c r="CF361" s="9">
        <f t="shared" si="60"/>
        <v>0.5</v>
      </c>
      <c r="CG361" s="9">
        <f t="shared" si="61"/>
        <v>0.5</v>
      </c>
      <c r="CH361" s="9">
        <f t="shared" si="62"/>
        <v>2</v>
      </c>
      <c r="CI361" s="9">
        <f t="shared" si="65"/>
        <v>0</v>
      </c>
    </row>
    <row r="362" spans="1:87" ht="27.6" x14ac:dyDescent="0.3">
      <c r="A362" s="9">
        <v>361</v>
      </c>
      <c r="B362" s="2" t="s">
        <v>1171</v>
      </c>
      <c r="C362" s="2" t="s">
        <v>1189</v>
      </c>
      <c r="D362" s="2">
        <v>2015</v>
      </c>
      <c r="E362" s="2" t="s">
        <v>137</v>
      </c>
      <c r="F362" s="2" t="s">
        <v>87</v>
      </c>
      <c r="G362" s="2" t="s">
        <v>138</v>
      </c>
      <c r="H362" s="2" t="s">
        <v>1173</v>
      </c>
      <c r="I362" s="2" t="s">
        <v>167</v>
      </c>
      <c r="J362" s="2" t="s">
        <v>75</v>
      </c>
      <c r="K362" s="2">
        <v>33</v>
      </c>
      <c r="L362" s="2" t="s">
        <v>1071</v>
      </c>
      <c r="M362" s="2" t="s">
        <v>1180</v>
      </c>
      <c r="N362" s="2" t="s">
        <v>1107</v>
      </c>
      <c r="O362" s="2" t="s">
        <v>81</v>
      </c>
      <c r="P362" s="2" t="s">
        <v>82</v>
      </c>
      <c r="Q362" s="2" t="s">
        <v>83</v>
      </c>
      <c r="R362" s="2" t="s">
        <v>1077</v>
      </c>
      <c r="S362" s="2" t="s">
        <v>1193</v>
      </c>
      <c r="T362" s="2" t="s">
        <v>119</v>
      </c>
      <c r="U362" s="2" t="str">
        <f t="shared" si="55"/>
        <v>DB information</v>
      </c>
      <c r="V362" s="2" t="s">
        <v>1175</v>
      </c>
      <c r="W362" s="2" t="s">
        <v>1182</v>
      </c>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t="s">
        <v>1192</v>
      </c>
      <c r="BJ362" s="2">
        <v>30</v>
      </c>
      <c r="BK362" s="2" t="s">
        <v>86</v>
      </c>
      <c r="BL362" s="2">
        <v>0.64</v>
      </c>
      <c r="BM362" s="2"/>
      <c r="BN362" s="2"/>
      <c r="BO362" s="2"/>
      <c r="BP362" s="2"/>
      <c r="BQ362" s="2"/>
      <c r="BR362" s="2" t="s">
        <v>176</v>
      </c>
      <c r="BS362" s="2" t="s">
        <v>80</v>
      </c>
      <c r="BT362" s="2"/>
      <c r="BU362" s="2"/>
      <c r="BV362" s="2"/>
      <c r="BZ362" s="10">
        <f t="shared" si="63"/>
        <v>0.61538461538461542</v>
      </c>
      <c r="CA362" s="10">
        <f t="shared" si="64"/>
        <v>0.42105263157894735</v>
      </c>
      <c r="CB362" s="9">
        <f t="shared" si="56"/>
        <v>0</v>
      </c>
      <c r="CC362" s="9">
        <f t="shared" si="57"/>
        <v>0.5</v>
      </c>
      <c r="CD362" s="9">
        <f t="shared" si="58"/>
        <v>0</v>
      </c>
      <c r="CE362" s="9">
        <f t="shared" si="59"/>
        <v>0.5</v>
      </c>
      <c r="CF362" s="9">
        <f t="shared" si="60"/>
        <v>0.5</v>
      </c>
      <c r="CG362" s="9">
        <f t="shared" si="61"/>
        <v>0.5</v>
      </c>
      <c r="CH362" s="9">
        <f t="shared" si="62"/>
        <v>2</v>
      </c>
      <c r="CI362" s="9">
        <f t="shared" si="65"/>
        <v>0</v>
      </c>
    </row>
    <row r="363" spans="1:87" ht="27.6" x14ac:dyDescent="0.3">
      <c r="A363" s="9">
        <v>362</v>
      </c>
      <c r="B363" s="2" t="s">
        <v>1171</v>
      </c>
      <c r="C363" s="2" t="s">
        <v>1194</v>
      </c>
      <c r="D363" s="2">
        <v>2015</v>
      </c>
      <c r="E363" s="2" t="s">
        <v>137</v>
      </c>
      <c r="F363" s="2" t="s">
        <v>87</v>
      </c>
      <c r="G363" s="2" t="s">
        <v>138</v>
      </c>
      <c r="H363" s="2" t="s">
        <v>1173</v>
      </c>
      <c r="I363" s="2" t="s">
        <v>167</v>
      </c>
      <c r="J363" s="2" t="s">
        <v>75</v>
      </c>
      <c r="K363" s="2">
        <v>33</v>
      </c>
      <c r="L363" s="2" t="s">
        <v>1071</v>
      </c>
      <c r="M363" s="2" t="s">
        <v>146</v>
      </c>
      <c r="N363" s="2" t="s">
        <v>1107</v>
      </c>
      <c r="O363" s="2" t="s">
        <v>81</v>
      </c>
      <c r="P363" s="2" t="s">
        <v>82</v>
      </c>
      <c r="Q363" s="2" t="s">
        <v>83</v>
      </c>
      <c r="R363" s="2" t="s">
        <v>1077</v>
      </c>
      <c r="S363" s="2" t="s">
        <v>1196</v>
      </c>
      <c r="T363" s="2" t="s">
        <v>119</v>
      </c>
      <c r="U363" s="2" t="str">
        <f t="shared" si="55"/>
        <v>DB information</v>
      </c>
      <c r="V363" s="2" t="s">
        <v>1175</v>
      </c>
      <c r="W363" s="2"/>
      <c r="X363" s="2"/>
      <c r="Y363" s="2"/>
      <c r="Z363" s="2"/>
      <c r="AA363" s="2"/>
      <c r="AB363" s="2" t="s">
        <v>1177</v>
      </c>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t="s">
        <v>1195</v>
      </c>
      <c r="BJ363" s="2">
        <v>70</v>
      </c>
      <c r="BK363" s="2" t="s">
        <v>86</v>
      </c>
      <c r="BL363" s="2">
        <v>0.49</v>
      </c>
      <c r="BM363" s="2"/>
      <c r="BN363" s="2"/>
      <c r="BO363" s="2"/>
      <c r="BP363" s="2"/>
      <c r="BQ363" s="2"/>
      <c r="BR363" s="2" t="s">
        <v>176</v>
      </c>
      <c r="BS363" s="2" t="s">
        <v>80</v>
      </c>
      <c r="BT363" s="2"/>
      <c r="BU363" s="2"/>
      <c r="BV363" s="2"/>
      <c r="BZ363" s="10">
        <f t="shared" si="63"/>
        <v>0.61538461538461542</v>
      </c>
      <c r="CA363" s="10">
        <f t="shared" si="64"/>
        <v>0.42105263157894735</v>
      </c>
      <c r="CB363" s="9">
        <f t="shared" si="56"/>
        <v>0</v>
      </c>
      <c r="CC363" s="9">
        <f t="shared" si="57"/>
        <v>0.5</v>
      </c>
      <c r="CD363" s="9">
        <f t="shared" si="58"/>
        <v>0</v>
      </c>
      <c r="CE363" s="9">
        <f t="shared" si="59"/>
        <v>0.5</v>
      </c>
      <c r="CF363" s="9">
        <f t="shared" si="60"/>
        <v>0.5</v>
      </c>
      <c r="CG363" s="9">
        <f t="shared" si="61"/>
        <v>0.5</v>
      </c>
      <c r="CH363" s="9">
        <f t="shared" si="62"/>
        <v>2</v>
      </c>
      <c r="CI363" s="9">
        <f t="shared" si="65"/>
        <v>0</v>
      </c>
    </row>
    <row r="364" spans="1:87" ht="27.6" x14ac:dyDescent="0.3">
      <c r="A364" s="9">
        <v>363</v>
      </c>
      <c r="B364" s="2" t="s">
        <v>1171</v>
      </c>
      <c r="C364" s="2" t="s">
        <v>1197</v>
      </c>
      <c r="D364" s="2">
        <v>2015</v>
      </c>
      <c r="E364" s="2" t="s">
        <v>137</v>
      </c>
      <c r="F364" s="2" t="s">
        <v>87</v>
      </c>
      <c r="G364" s="2" t="s">
        <v>138</v>
      </c>
      <c r="H364" s="2" t="s">
        <v>1173</v>
      </c>
      <c r="I364" s="2" t="s">
        <v>167</v>
      </c>
      <c r="J364" s="2" t="s">
        <v>75</v>
      </c>
      <c r="K364" s="2">
        <v>33</v>
      </c>
      <c r="L364" s="2" t="s">
        <v>1071</v>
      </c>
      <c r="M364" s="2" t="s">
        <v>146</v>
      </c>
      <c r="N364" s="2" t="s">
        <v>1107</v>
      </c>
      <c r="O364" s="2" t="s">
        <v>81</v>
      </c>
      <c r="P364" s="2" t="s">
        <v>82</v>
      </c>
      <c r="Q364" s="2" t="s">
        <v>83</v>
      </c>
      <c r="R364" s="2" t="s">
        <v>1077</v>
      </c>
      <c r="S364" s="2" t="s">
        <v>1199</v>
      </c>
      <c r="T364" s="2" t="s">
        <v>119</v>
      </c>
      <c r="U364" s="2" t="str">
        <f t="shared" si="55"/>
        <v>DB information</v>
      </c>
      <c r="V364" s="2" t="s">
        <v>1175</v>
      </c>
      <c r="W364" s="2"/>
      <c r="X364" s="2"/>
      <c r="Y364" s="2"/>
      <c r="Z364" s="2"/>
      <c r="AA364" s="2"/>
      <c r="AB364" s="2" t="s">
        <v>1177</v>
      </c>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t="s">
        <v>1198</v>
      </c>
      <c r="BJ364" s="2">
        <v>70</v>
      </c>
      <c r="BK364" s="2" t="s">
        <v>86</v>
      </c>
      <c r="BL364" s="2">
        <v>0.41</v>
      </c>
      <c r="BM364" s="2"/>
      <c r="BN364" s="2"/>
      <c r="BO364" s="2"/>
      <c r="BP364" s="2"/>
      <c r="BQ364" s="2"/>
      <c r="BR364" s="2" t="s">
        <v>176</v>
      </c>
      <c r="BS364" s="2" t="s">
        <v>80</v>
      </c>
      <c r="BT364" s="2"/>
      <c r="BU364" s="2"/>
      <c r="BV364" s="2"/>
      <c r="BZ364" s="10">
        <f t="shared" si="63"/>
        <v>0.61538461538461542</v>
      </c>
      <c r="CA364" s="10">
        <f t="shared" si="64"/>
        <v>0.42105263157894735</v>
      </c>
      <c r="CB364" s="9">
        <f t="shared" si="56"/>
        <v>0</v>
      </c>
      <c r="CC364" s="9">
        <f t="shared" si="57"/>
        <v>0.5</v>
      </c>
      <c r="CD364" s="9">
        <f t="shared" si="58"/>
        <v>0</v>
      </c>
      <c r="CE364" s="9">
        <f t="shared" si="59"/>
        <v>0.5</v>
      </c>
      <c r="CF364" s="9">
        <f t="shared" si="60"/>
        <v>0.5</v>
      </c>
      <c r="CG364" s="9">
        <f t="shared" si="61"/>
        <v>0.5</v>
      </c>
      <c r="CH364" s="9">
        <f t="shared" si="62"/>
        <v>2</v>
      </c>
      <c r="CI364" s="9">
        <f t="shared" si="65"/>
        <v>0</v>
      </c>
    </row>
    <row r="365" spans="1:87" ht="27.6" x14ac:dyDescent="0.3">
      <c r="A365" s="9">
        <v>364</v>
      </c>
      <c r="B365" s="2" t="s">
        <v>1171</v>
      </c>
      <c r="C365" s="2" t="s">
        <v>1189</v>
      </c>
      <c r="D365" s="2">
        <v>2015</v>
      </c>
      <c r="E365" s="2" t="s">
        <v>137</v>
      </c>
      <c r="F365" s="2" t="s">
        <v>87</v>
      </c>
      <c r="G365" s="2" t="s">
        <v>138</v>
      </c>
      <c r="H365" s="2" t="s">
        <v>1173</v>
      </c>
      <c r="I365" s="2" t="s">
        <v>167</v>
      </c>
      <c r="J365" s="2" t="s">
        <v>75</v>
      </c>
      <c r="K365" s="2">
        <v>33</v>
      </c>
      <c r="L365" s="2" t="s">
        <v>1071</v>
      </c>
      <c r="M365" s="2" t="s">
        <v>88</v>
      </c>
      <c r="N365" s="2" t="s">
        <v>1107</v>
      </c>
      <c r="O365" s="2" t="s">
        <v>81</v>
      </c>
      <c r="P365" s="2" t="s">
        <v>82</v>
      </c>
      <c r="Q365" s="2" t="s">
        <v>83</v>
      </c>
      <c r="R365" s="2" t="s">
        <v>1077</v>
      </c>
      <c r="S365" s="2" t="s">
        <v>1201</v>
      </c>
      <c r="T365" s="2" t="s">
        <v>85</v>
      </c>
      <c r="U365" s="2" t="str">
        <f t="shared" si="55"/>
        <v>DB information</v>
      </c>
      <c r="V365" s="2" t="s">
        <v>1175</v>
      </c>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t="s">
        <v>1200</v>
      </c>
      <c r="BJ365" s="2">
        <v>140</v>
      </c>
      <c r="BK365" s="2" t="s">
        <v>86</v>
      </c>
      <c r="BL365" s="2">
        <v>0.73</v>
      </c>
      <c r="BM365" s="2"/>
      <c r="BN365" s="2"/>
      <c r="BO365" s="2"/>
      <c r="BP365" s="2"/>
      <c r="BQ365" s="2"/>
      <c r="BR365" s="2" t="s">
        <v>176</v>
      </c>
      <c r="BS365" s="2" t="s">
        <v>80</v>
      </c>
      <c r="BT365" s="2"/>
      <c r="BU365" s="2"/>
      <c r="BV365" s="2"/>
      <c r="BZ365" s="10">
        <f t="shared" si="63"/>
        <v>0.61538461538461542</v>
      </c>
      <c r="CA365" s="10">
        <f t="shared" si="64"/>
        <v>0.42105263157894735</v>
      </c>
      <c r="CB365" s="9">
        <f t="shared" si="56"/>
        <v>0</v>
      </c>
      <c r="CC365" s="9">
        <f t="shared" si="57"/>
        <v>0.5</v>
      </c>
      <c r="CD365" s="9">
        <f t="shared" si="58"/>
        <v>0</v>
      </c>
      <c r="CE365" s="9">
        <f t="shared" si="59"/>
        <v>0.5</v>
      </c>
      <c r="CF365" s="9">
        <f t="shared" si="60"/>
        <v>0.5</v>
      </c>
      <c r="CG365" s="9">
        <f t="shared" si="61"/>
        <v>0.5</v>
      </c>
      <c r="CH365" s="9">
        <f t="shared" si="62"/>
        <v>2</v>
      </c>
      <c r="CI365" s="9">
        <f t="shared" si="65"/>
        <v>0</v>
      </c>
    </row>
    <row r="366" spans="1:87" ht="27.6" x14ac:dyDescent="0.3">
      <c r="A366" s="9">
        <v>365</v>
      </c>
      <c r="B366" s="2" t="s">
        <v>1171</v>
      </c>
      <c r="C366" s="2" t="s">
        <v>1202</v>
      </c>
      <c r="D366" s="2">
        <v>2015</v>
      </c>
      <c r="E366" s="2" t="s">
        <v>137</v>
      </c>
      <c r="F366" s="2" t="s">
        <v>87</v>
      </c>
      <c r="G366" s="2" t="s">
        <v>138</v>
      </c>
      <c r="H366" s="2" t="s">
        <v>1173</v>
      </c>
      <c r="I366" s="2" t="s">
        <v>167</v>
      </c>
      <c r="J366" s="2" t="s">
        <v>95</v>
      </c>
      <c r="K366" s="2">
        <v>1500</v>
      </c>
      <c r="L366" s="2" t="s">
        <v>1071</v>
      </c>
      <c r="M366" s="2" t="s">
        <v>1180</v>
      </c>
      <c r="N366" s="2" t="s">
        <v>1107</v>
      </c>
      <c r="O366" s="2" t="s">
        <v>81</v>
      </c>
      <c r="P366" s="2" t="s">
        <v>82</v>
      </c>
      <c r="Q366" s="2" t="s">
        <v>83</v>
      </c>
      <c r="R366" s="2" t="s">
        <v>1077</v>
      </c>
      <c r="S366" s="2" t="s">
        <v>1204</v>
      </c>
      <c r="T366" s="2" t="s">
        <v>119</v>
      </c>
      <c r="U366" s="2" t="str">
        <f t="shared" si="55"/>
        <v>DB information</v>
      </c>
      <c r="V366" s="2" t="s">
        <v>1175</v>
      </c>
      <c r="W366" s="2" t="s">
        <v>1182</v>
      </c>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t="s">
        <v>1203</v>
      </c>
      <c r="BJ366" s="2">
        <v>55</v>
      </c>
      <c r="BK366" s="2" t="s">
        <v>86</v>
      </c>
      <c r="BL366" s="2">
        <v>0.75</v>
      </c>
      <c r="BM366" s="2"/>
      <c r="BN366" s="2"/>
      <c r="BO366" s="2"/>
      <c r="BP366" s="2"/>
      <c r="BQ366" s="2"/>
      <c r="BR366" s="2" t="s">
        <v>176</v>
      </c>
      <c r="BS366" s="2" t="s">
        <v>80</v>
      </c>
      <c r="BT366" s="2"/>
      <c r="BU366" s="2"/>
      <c r="BV366" s="2"/>
      <c r="BZ366" s="10">
        <f t="shared" si="63"/>
        <v>0.76923076923076927</v>
      </c>
      <c r="CA366" s="10">
        <f t="shared" si="64"/>
        <v>0.52631578947368418</v>
      </c>
      <c r="CB366" s="9">
        <f t="shared" si="56"/>
        <v>0</v>
      </c>
      <c r="CC366" s="9">
        <f t="shared" si="57"/>
        <v>0.5</v>
      </c>
      <c r="CD366" s="9">
        <f t="shared" si="58"/>
        <v>0</v>
      </c>
      <c r="CE366" s="9">
        <f t="shared" si="59"/>
        <v>0.5</v>
      </c>
      <c r="CF366" s="9">
        <f t="shared" si="60"/>
        <v>0.5</v>
      </c>
      <c r="CG366" s="9">
        <f t="shared" si="61"/>
        <v>0.5</v>
      </c>
      <c r="CH366" s="9">
        <f t="shared" si="62"/>
        <v>2</v>
      </c>
      <c r="CI366" s="9">
        <f t="shared" si="65"/>
        <v>1</v>
      </c>
    </row>
    <row r="367" spans="1:87" ht="27.6" x14ac:dyDescent="0.3">
      <c r="A367" s="9">
        <v>366</v>
      </c>
      <c r="B367" s="2" t="s">
        <v>1171</v>
      </c>
      <c r="C367" s="2" t="s">
        <v>1205</v>
      </c>
      <c r="D367" s="2">
        <v>2015</v>
      </c>
      <c r="E367" s="2" t="s">
        <v>137</v>
      </c>
      <c r="F367" s="2" t="s">
        <v>87</v>
      </c>
      <c r="G367" s="2" t="s">
        <v>138</v>
      </c>
      <c r="H367" s="2" t="s">
        <v>1173</v>
      </c>
      <c r="I367" s="2" t="s">
        <v>167</v>
      </c>
      <c r="J367" s="2" t="s">
        <v>95</v>
      </c>
      <c r="K367" s="2">
        <v>1500</v>
      </c>
      <c r="L367" s="2" t="s">
        <v>1071</v>
      </c>
      <c r="M367" s="2" t="s">
        <v>88</v>
      </c>
      <c r="N367" s="2" t="s">
        <v>1071</v>
      </c>
      <c r="O367" s="2" t="s">
        <v>81</v>
      </c>
      <c r="P367" s="2" t="s">
        <v>82</v>
      </c>
      <c r="Q367" s="2" t="s">
        <v>83</v>
      </c>
      <c r="R367" s="2" t="s">
        <v>1077</v>
      </c>
      <c r="S367" s="2" t="s">
        <v>1183</v>
      </c>
      <c r="T367" s="2" t="s">
        <v>85</v>
      </c>
      <c r="U367" s="2" t="str">
        <f t="shared" si="55"/>
        <v>DB information</v>
      </c>
      <c r="V367" s="2" t="s">
        <v>1175</v>
      </c>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t="s">
        <v>1206</v>
      </c>
      <c r="BJ367" s="2">
        <v>55</v>
      </c>
      <c r="BK367" s="2" t="s">
        <v>86</v>
      </c>
      <c r="BL367" s="2">
        <v>0.67</v>
      </c>
      <c r="BM367" s="2"/>
      <c r="BN367" s="2"/>
      <c r="BO367" s="2"/>
      <c r="BP367" s="2"/>
      <c r="BQ367" s="2"/>
      <c r="BR367" s="2" t="s">
        <v>176</v>
      </c>
      <c r="BS367" s="2" t="s">
        <v>80</v>
      </c>
      <c r="BT367" s="2"/>
      <c r="BU367" s="2"/>
      <c r="BV367" s="2"/>
      <c r="BZ367" s="10">
        <f t="shared" si="63"/>
        <v>0.76923076923076927</v>
      </c>
      <c r="CA367" s="10">
        <f t="shared" si="64"/>
        <v>0.52631578947368418</v>
      </c>
      <c r="CB367" s="9">
        <f t="shared" si="56"/>
        <v>0</v>
      </c>
      <c r="CC367" s="9">
        <f t="shared" si="57"/>
        <v>0.5</v>
      </c>
      <c r="CD367" s="9">
        <f t="shared" si="58"/>
        <v>0</v>
      </c>
      <c r="CE367" s="9">
        <f t="shared" si="59"/>
        <v>0.5</v>
      </c>
      <c r="CF367" s="9">
        <f t="shared" si="60"/>
        <v>0.5</v>
      </c>
      <c r="CG367" s="9">
        <f t="shared" si="61"/>
        <v>0.5</v>
      </c>
      <c r="CH367" s="9">
        <f t="shared" si="62"/>
        <v>2</v>
      </c>
      <c r="CI367" s="9">
        <f t="shared" si="65"/>
        <v>1</v>
      </c>
    </row>
    <row r="368" spans="1:87" ht="27.6" x14ac:dyDescent="0.3">
      <c r="A368" s="9">
        <v>367</v>
      </c>
      <c r="B368" s="2" t="s">
        <v>1171</v>
      </c>
      <c r="C368" s="2" t="s">
        <v>1205</v>
      </c>
      <c r="D368" s="2">
        <v>2015</v>
      </c>
      <c r="E368" s="2" t="s">
        <v>137</v>
      </c>
      <c r="F368" s="2" t="s">
        <v>87</v>
      </c>
      <c r="G368" s="2" t="s">
        <v>138</v>
      </c>
      <c r="H368" s="2" t="s">
        <v>1173</v>
      </c>
      <c r="I368" s="2" t="s">
        <v>167</v>
      </c>
      <c r="J368" s="2" t="s">
        <v>95</v>
      </c>
      <c r="K368" s="2">
        <v>1500</v>
      </c>
      <c r="L368" s="2" t="s">
        <v>1071</v>
      </c>
      <c r="M368" s="2" t="s">
        <v>88</v>
      </c>
      <c r="N368" s="2" t="s">
        <v>1071</v>
      </c>
      <c r="O368" s="2" t="s">
        <v>81</v>
      </c>
      <c r="P368" s="2" t="s">
        <v>82</v>
      </c>
      <c r="Q368" s="2" t="s">
        <v>83</v>
      </c>
      <c r="R368" s="2" t="s">
        <v>1077</v>
      </c>
      <c r="S368" s="2" t="s">
        <v>1185</v>
      </c>
      <c r="T368" s="2" t="s">
        <v>85</v>
      </c>
      <c r="U368" s="2" t="str">
        <f t="shared" si="55"/>
        <v>DB information</v>
      </c>
      <c r="V368" s="2" t="s">
        <v>1175</v>
      </c>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t="s">
        <v>1207</v>
      </c>
      <c r="BJ368" s="2">
        <v>110</v>
      </c>
      <c r="BK368" s="2" t="s">
        <v>86</v>
      </c>
      <c r="BL368" s="2">
        <v>0.75</v>
      </c>
      <c r="BM368" s="2"/>
      <c r="BN368" s="2"/>
      <c r="BO368" s="2"/>
      <c r="BP368" s="2"/>
      <c r="BQ368" s="2"/>
      <c r="BR368" s="2" t="s">
        <v>176</v>
      </c>
      <c r="BS368" s="2" t="s">
        <v>80</v>
      </c>
      <c r="BT368" s="2"/>
      <c r="BU368" s="2"/>
      <c r="BV368" s="2"/>
      <c r="BZ368" s="10">
        <f t="shared" si="63"/>
        <v>0.76923076923076927</v>
      </c>
      <c r="CA368" s="10">
        <f t="shared" si="64"/>
        <v>0.52631578947368418</v>
      </c>
      <c r="CB368" s="9">
        <f t="shared" si="56"/>
        <v>0</v>
      </c>
      <c r="CC368" s="9">
        <f t="shared" si="57"/>
        <v>0.5</v>
      </c>
      <c r="CD368" s="9">
        <f t="shared" si="58"/>
        <v>0</v>
      </c>
      <c r="CE368" s="9">
        <f t="shared" si="59"/>
        <v>0.5</v>
      </c>
      <c r="CF368" s="9">
        <f t="shared" si="60"/>
        <v>0.5</v>
      </c>
      <c r="CG368" s="9">
        <f t="shared" si="61"/>
        <v>0.5</v>
      </c>
      <c r="CH368" s="9">
        <f t="shared" si="62"/>
        <v>2</v>
      </c>
      <c r="CI368" s="9">
        <f t="shared" si="65"/>
        <v>1</v>
      </c>
    </row>
    <row r="369" spans="1:87" ht="27.6" x14ac:dyDescent="0.3">
      <c r="A369" s="9">
        <v>368</v>
      </c>
      <c r="B369" s="2" t="s">
        <v>1171</v>
      </c>
      <c r="C369" s="2" t="s">
        <v>1208</v>
      </c>
      <c r="D369" s="2">
        <v>2015</v>
      </c>
      <c r="E369" s="2" t="s">
        <v>137</v>
      </c>
      <c r="F369" s="2" t="s">
        <v>87</v>
      </c>
      <c r="G369" s="2" t="s">
        <v>138</v>
      </c>
      <c r="H369" s="2" t="s">
        <v>1173</v>
      </c>
      <c r="I369" s="2" t="s">
        <v>167</v>
      </c>
      <c r="J369" s="2" t="s">
        <v>95</v>
      </c>
      <c r="K369" s="2">
        <v>1500</v>
      </c>
      <c r="L369" s="2" t="s">
        <v>1071</v>
      </c>
      <c r="M369" s="2" t="s">
        <v>88</v>
      </c>
      <c r="N369" s="2" t="s">
        <v>1071</v>
      </c>
      <c r="O369" s="2" t="s">
        <v>81</v>
      </c>
      <c r="P369" s="2" t="s">
        <v>82</v>
      </c>
      <c r="Q369" s="2" t="s">
        <v>83</v>
      </c>
      <c r="R369" s="2" t="s">
        <v>1077</v>
      </c>
      <c r="S369" s="2" t="s">
        <v>1188</v>
      </c>
      <c r="T369" s="2" t="s">
        <v>85</v>
      </c>
      <c r="U369" s="2" t="str">
        <f t="shared" si="55"/>
        <v>DB information</v>
      </c>
      <c r="V369" s="2" t="s">
        <v>1175</v>
      </c>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t="s">
        <v>1209</v>
      </c>
      <c r="BJ369" s="2">
        <v>15</v>
      </c>
      <c r="BK369" s="2" t="s">
        <v>86</v>
      </c>
      <c r="BL369" s="2">
        <v>0.62</v>
      </c>
      <c r="BM369" s="2"/>
      <c r="BN369" s="2"/>
      <c r="BO369" s="2"/>
      <c r="BP369" s="2"/>
      <c r="BQ369" s="2"/>
      <c r="BR369" s="2" t="s">
        <v>176</v>
      </c>
      <c r="BS369" s="2" t="s">
        <v>80</v>
      </c>
      <c r="BT369" s="2"/>
      <c r="BU369" s="2"/>
      <c r="BV369" s="2"/>
      <c r="BZ369" s="10">
        <f t="shared" si="63"/>
        <v>0.76923076923076927</v>
      </c>
      <c r="CA369" s="10">
        <f t="shared" si="64"/>
        <v>0.52631578947368418</v>
      </c>
      <c r="CB369" s="9">
        <f t="shared" si="56"/>
        <v>0</v>
      </c>
      <c r="CC369" s="9">
        <f t="shared" si="57"/>
        <v>0.5</v>
      </c>
      <c r="CD369" s="9">
        <f t="shared" si="58"/>
        <v>0</v>
      </c>
      <c r="CE369" s="9">
        <f t="shared" si="59"/>
        <v>0.5</v>
      </c>
      <c r="CF369" s="9">
        <f t="shared" si="60"/>
        <v>0.5</v>
      </c>
      <c r="CG369" s="9">
        <f t="shared" si="61"/>
        <v>0.5</v>
      </c>
      <c r="CH369" s="9">
        <f t="shared" si="62"/>
        <v>2</v>
      </c>
      <c r="CI369" s="9">
        <f t="shared" si="65"/>
        <v>1</v>
      </c>
    </row>
    <row r="370" spans="1:87" ht="27.6" x14ac:dyDescent="0.3">
      <c r="A370" s="9">
        <v>369</v>
      </c>
      <c r="B370" s="2" t="s">
        <v>1171</v>
      </c>
      <c r="C370" s="2" t="s">
        <v>1210</v>
      </c>
      <c r="D370" s="2">
        <v>2015</v>
      </c>
      <c r="E370" s="2" t="s">
        <v>137</v>
      </c>
      <c r="F370" s="2" t="s">
        <v>87</v>
      </c>
      <c r="G370" s="2" t="s">
        <v>138</v>
      </c>
      <c r="H370" s="2" t="s">
        <v>1173</v>
      </c>
      <c r="I370" s="2" t="s">
        <v>167</v>
      </c>
      <c r="J370" s="2" t="s">
        <v>95</v>
      </c>
      <c r="K370" s="2">
        <v>1500</v>
      </c>
      <c r="L370" s="2" t="s">
        <v>1071</v>
      </c>
      <c r="M370" s="2" t="s">
        <v>88</v>
      </c>
      <c r="N370" s="2" t="s">
        <v>1071</v>
      </c>
      <c r="O370" s="2" t="s">
        <v>81</v>
      </c>
      <c r="P370" s="2" t="s">
        <v>82</v>
      </c>
      <c r="Q370" s="2" t="s">
        <v>83</v>
      </c>
      <c r="R370" s="2" t="s">
        <v>1077</v>
      </c>
      <c r="S370" s="2" t="s">
        <v>1191</v>
      </c>
      <c r="T370" s="2" t="s">
        <v>85</v>
      </c>
      <c r="U370" s="2" t="str">
        <f t="shared" si="55"/>
        <v>DB information</v>
      </c>
      <c r="V370" s="2" t="s">
        <v>1175</v>
      </c>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t="s">
        <v>1211</v>
      </c>
      <c r="BJ370" s="2">
        <v>15</v>
      </c>
      <c r="BK370" s="2" t="s">
        <v>86</v>
      </c>
      <c r="BL370" s="2">
        <v>0.55000000000000004</v>
      </c>
      <c r="BM370" s="2"/>
      <c r="BN370" s="2"/>
      <c r="BO370" s="2"/>
      <c r="BP370" s="2"/>
      <c r="BQ370" s="2"/>
      <c r="BR370" s="2" t="s">
        <v>176</v>
      </c>
      <c r="BS370" s="2" t="s">
        <v>80</v>
      </c>
      <c r="BT370" s="2"/>
      <c r="BU370" s="2"/>
      <c r="BV370" s="2"/>
      <c r="BZ370" s="10">
        <f t="shared" si="63"/>
        <v>0.76923076923076927</v>
      </c>
      <c r="CA370" s="10">
        <f t="shared" si="64"/>
        <v>0.52631578947368418</v>
      </c>
      <c r="CB370" s="9">
        <f t="shared" si="56"/>
        <v>0</v>
      </c>
      <c r="CC370" s="9">
        <f t="shared" si="57"/>
        <v>0.5</v>
      </c>
      <c r="CD370" s="9">
        <f t="shared" si="58"/>
        <v>0</v>
      </c>
      <c r="CE370" s="9">
        <f t="shared" si="59"/>
        <v>0.5</v>
      </c>
      <c r="CF370" s="9">
        <f t="shared" si="60"/>
        <v>0.5</v>
      </c>
      <c r="CG370" s="9">
        <f t="shared" si="61"/>
        <v>0.5</v>
      </c>
      <c r="CH370" s="9">
        <f t="shared" si="62"/>
        <v>2</v>
      </c>
      <c r="CI370" s="9">
        <f t="shared" si="65"/>
        <v>1</v>
      </c>
    </row>
    <row r="371" spans="1:87" ht="27.6" x14ac:dyDescent="0.3">
      <c r="A371" s="9">
        <v>370</v>
      </c>
      <c r="B371" s="2" t="s">
        <v>1171</v>
      </c>
      <c r="C371" s="2" t="s">
        <v>1205</v>
      </c>
      <c r="D371" s="2">
        <v>2015</v>
      </c>
      <c r="E371" s="2" t="s">
        <v>137</v>
      </c>
      <c r="F371" s="2" t="s">
        <v>87</v>
      </c>
      <c r="G371" s="2" t="s">
        <v>138</v>
      </c>
      <c r="H371" s="2" t="s">
        <v>1173</v>
      </c>
      <c r="I371" s="2" t="s">
        <v>167</v>
      </c>
      <c r="J371" s="2" t="s">
        <v>95</v>
      </c>
      <c r="K371" s="2">
        <v>1500</v>
      </c>
      <c r="L371" s="2" t="s">
        <v>1071</v>
      </c>
      <c r="M371" s="2" t="s">
        <v>88</v>
      </c>
      <c r="N371" s="2" t="s">
        <v>1071</v>
      </c>
      <c r="O371" s="2" t="s">
        <v>81</v>
      </c>
      <c r="P371" s="2" t="s">
        <v>82</v>
      </c>
      <c r="Q371" s="2" t="s">
        <v>83</v>
      </c>
      <c r="R371" s="2" t="s">
        <v>1077</v>
      </c>
      <c r="S371" s="2" t="s">
        <v>1193</v>
      </c>
      <c r="T371" s="2" t="s">
        <v>85</v>
      </c>
      <c r="U371" s="2" t="str">
        <f t="shared" si="55"/>
        <v>DB information</v>
      </c>
      <c r="V371" s="2" t="s">
        <v>1175</v>
      </c>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t="s">
        <v>1212</v>
      </c>
      <c r="BJ371" s="2">
        <v>30</v>
      </c>
      <c r="BK371" s="2" t="s">
        <v>86</v>
      </c>
      <c r="BL371" s="2">
        <v>0.67</v>
      </c>
      <c r="BM371" s="2"/>
      <c r="BN371" s="2"/>
      <c r="BO371" s="2"/>
      <c r="BP371" s="2"/>
      <c r="BQ371" s="2"/>
      <c r="BR371" s="2" t="s">
        <v>176</v>
      </c>
      <c r="BS371" s="2" t="s">
        <v>80</v>
      </c>
      <c r="BT371" s="2"/>
      <c r="BU371" s="2"/>
      <c r="BV371" s="2"/>
      <c r="BZ371" s="10">
        <f t="shared" si="63"/>
        <v>0.76923076923076927</v>
      </c>
      <c r="CA371" s="10">
        <f t="shared" si="64"/>
        <v>0.52631578947368418</v>
      </c>
      <c r="CB371" s="9">
        <f t="shared" si="56"/>
        <v>0</v>
      </c>
      <c r="CC371" s="9">
        <f t="shared" si="57"/>
        <v>0.5</v>
      </c>
      <c r="CD371" s="9">
        <f t="shared" si="58"/>
        <v>0</v>
      </c>
      <c r="CE371" s="9">
        <f t="shared" si="59"/>
        <v>0.5</v>
      </c>
      <c r="CF371" s="9">
        <f t="shared" si="60"/>
        <v>0.5</v>
      </c>
      <c r="CG371" s="9">
        <f t="shared" si="61"/>
        <v>0.5</v>
      </c>
      <c r="CH371" s="9">
        <f t="shared" si="62"/>
        <v>2</v>
      </c>
      <c r="CI371" s="9">
        <f t="shared" si="65"/>
        <v>1</v>
      </c>
    </row>
    <row r="372" spans="1:87" ht="27.6" x14ac:dyDescent="0.3">
      <c r="A372" s="9">
        <v>371</v>
      </c>
      <c r="B372" s="2" t="s">
        <v>1171</v>
      </c>
      <c r="C372" s="2" t="s">
        <v>1213</v>
      </c>
      <c r="D372" s="2">
        <v>2015</v>
      </c>
      <c r="E372" s="2" t="s">
        <v>137</v>
      </c>
      <c r="F372" s="2" t="s">
        <v>87</v>
      </c>
      <c r="G372" s="2" t="s">
        <v>138</v>
      </c>
      <c r="H372" s="2" t="s">
        <v>1173</v>
      </c>
      <c r="I372" s="2" t="s">
        <v>167</v>
      </c>
      <c r="J372" s="2" t="s">
        <v>95</v>
      </c>
      <c r="K372" s="2">
        <v>1500</v>
      </c>
      <c r="L372" s="2" t="s">
        <v>1071</v>
      </c>
      <c r="M372" s="2" t="s">
        <v>1214</v>
      </c>
      <c r="N372" s="2" t="s">
        <v>1107</v>
      </c>
      <c r="O372" s="2" t="s">
        <v>81</v>
      </c>
      <c r="P372" s="2" t="s">
        <v>82</v>
      </c>
      <c r="Q372" s="2" t="s">
        <v>83</v>
      </c>
      <c r="R372" s="2" t="s">
        <v>1077</v>
      </c>
      <c r="S372" s="2" t="s">
        <v>1196</v>
      </c>
      <c r="T372" s="2" t="s">
        <v>119</v>
      </c>
      <c r="U372" s="2" t="str">
        <f t="shared" si="55"/>
        <v>DB information</v>
      </c>
      <c r="V372" s="2"/>
      <c r="W372" s="2" t="s">
        <v>1182</v>
      </c>
      <c r="X372" s="2"/>
      <c r="Y372" s="2"/>
      <c r="Z372" s="2"/>
      <c r="AA372" s="2"/>
      <c r="AB372" s="2"/>
      <c r="AC372" s="2"/>
      <c r="AD372" s="2"/>
      <c r="AE372" s="2"/>
      <c r="AF372" s="2"/>
      <c r="AG372" s="2"/>
      <c r="AH372" s="2"/>
      <c r="AI372" s="4" t="s">
        <v>1216</v>
      </c>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t="s">
        <v>1215</v>
      </c>
      <c r="BJ372" s="2">
        <v>70</v>
      </c>
      <c r="BK372" s="2" t="s">
        <v>86</v>
      </c>
      <c r="BL372" s="2">
        <v>0.57999999999999996</v>
      </c>
      <c r="BM372" s="2"/>
      <c r="BN372" s="2"/>
      <c r="BO372" s="2"/>
      <c r="BP372" s="2"/>
      <c r="BQ372" s="2"/>
      <c r="BR372" s="2" t="s">
        <v>176</v>
      </c>
      <c r="BS372" s="2" t="s">
        <v>80</v>
      </c>
      <c r="BT372" s="2"/>
      <c r="BU372" s="2"/>
      <c r="BV372" s="2"/>
      <c r="BZ372" s="10">
        <f t="shared" si="63"/>
        <v>0.76923076923076927</v>
      </c>
      <c r="CA372" s="10">
        <f t="shared" si="64"/>
        <v>0.52631578947368418</v>
      </c>
      <c r="CB372" s="9">
        <f t="shared" si="56"/>
        <v>0</v>
      </c>
      <c r="CC372" s="9">
        <f t="shared" si="57"/>
        <v>0.5</v>
      </c>
      <c r="CD372" s="9">
        <f t="shared" si="58"/>
        <v>0</v>
      </c>
      <c r="CE372" s="9">
        <f t="shared" si="59"/>
        <v>0.5</v>
      </c>
      <c r="CF372" s="9">
        <f t="shared" si="60"/>
        <v>0.5</v>
      </c>
      <c r="CG372" s="9">
        <f t="shared" si="61"/>
        <v>0.5</v>
      </c>
      <c r="CH372" s="9">
        <f t="shared" si="62"/>
        <v>2</v>
      </c>
      <c r="CI372" s="9">
        <f t="shared" si="65"/>
        <v>1</v>
      </c>
    </row>
    <row r="373" spans="1:87" ht="27.6" x14ac:dyDescent="0.3">
      <c r="A373" s="9">
        <v>372</v>
      </c>
      <c r="B373" s="2" t="s">
        <v>1171</v>
      </c>
      <c r="C373" s="2" t="s">
        <v>1217</v>
      </c>
      <c r="D373" s="2">
        <v>2015</v>
      </c>
      <c r="E373" s="2" t="s">
        <v>137</v>
      </c>
      <c r="F373" s="2" t="s">
        <v>87</v>
      </c>
      <c r="G373" s="2" t="s">
        <v>138</v>
      </c>
      <c r="H373" s="2" t="s">
        <v>1173</v>
      </c>
      <c r="I373" s="2" t="s">
        <v>167</v>
      </c>
      <c r="J373" s="2" t="s">
        <v>95</v>
      </c>
      <c r="K373" s="2">
        <v>1500</v>
      </c>
      <c r="L373" s="2" t="s">
        <v>1071</v>
      </c>
      <c r="M373" s="2" t="s">
        <v>88</v>
      </c>
      <c r="N373" s="2" t="s">
        <v>1071</v>
      </c>
      <c r="O373" s="2" t="s">
        <v>81</v>
      </c>
      <c r="P373" s="2" t="s">
        <v>82</v>
      </c>
      <c r="Q373" s="2" t="s">
        <v>83</v>
      </c>
      <c r="R373" s="2" t="s">
        <v>1077</v>
      </c>
      <c r="S373" s="2" t="s">
        <v>1199</v>
      </c>
      <c r="T373" s="2" t="s">
        <v>85</v>
      </c>
      <c r="U373" s="2" t="str">
        <f t="shared" si="55"/>
        <v>DB information</v>
      </c>
      <c r="V373" s="2" t="s">
        <v>1175</v>
      </c>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t="s">
        <v>1218</v>
      </c>
      <c r="BJ373" s="2">
        <v>70</v>
      </c>
      <c r="BK373" s="2" t="s">
        <v>86</v>
      </c>
      <c r="BL373" s="2">
        <v>0.52</v>
      </c>
      <c r="BM373" s="2"/>
      <c r="BN373" s="2"/>
      <c r="BO373" s="2"/>
      <c r="BP373" s="2"/>
      <c r="BQ373" s="2"/>
      <c r="BR373" s="2" t="s">
        <v>176</v>
      </c>
      <c r="BS373" s="2" t="s">
        <v>80</v>
      </c>
      <c r="BT373" s="2"/>
      <c r="BU373" s="2"/>
      <c r="BV373" s="2"/>
      <c r="BZ373" s="10">
        <f t="shared" si="63"/>
        <v>0.76923076923076927</v>
      </c>
      <c r="CA373" s="10">
        <f t="shared" si="64"/>
        <v>0.52631578947368418</v>
      </c>
      <c r="CB373" s="9">
        <f t="shared" si="56"/>
        <v>0</v>
      </c>
      <c r="CC373" s="9">
        <f t="shared" si="57"/>
        <v>0.5</v>
      </c>
      <c r="CD373" s="9">
        <f t="shared" si="58"/>
        <v>0</v>
      </c>
      <c r="CE373" s="9">
        <f t="shared" si="59"/>
        <v>0.5</v>
      </c>
      <c r="CF373" s="9">
        <f t="shared" si="60"/>
        <v>0.5</v>
      </c>
      <c r="CG373" s="9">
        <f t="shared" si="61"/>
        <v>0.5</v>
      </c>
      <c r="CH373" s="9">
        <f t="shared" si="62"/>
        <v>2</v>
      </c>
      <c r="CI373" s="9">
        <f t="shared" si="65"/>
        <v>1</v>
      </c>
    </row>
    <row r="374" spans="1:87" ht="27.6" x14ac:dyDescent="0.3">
      <c r="A374" s="9">
        <v>373</v>
      </c>
      <c r="B374" s="2" t="s">
        <v>1171</v>
      </c>
      <c r="C374" s="2" t="s">
        <v>1205</v>
      </c>
      <c r="D374" s="2">
        <v>2015</v>
      </c>
      <c r="E374" s="2" t="s">
        <v>137</v>
      </c>
      <c r="F374" s="2" t="s">
        <v>87</v>
      </c>
      <c r="G374" s="2" t="s">
        <v>138</v>
      </c>
      <c r="H374" s="2" t="s">
        <v>1173</v>
      </c>
      <c r="I374" s="2" t="s">
        <v>167</v>
      </c>
      <c r="J374" s="2" t="s">
        <v>95</v>
      </c>
      <c r="K374" s="2">
        <v>1500</v>
      </c>
      <c r="L374" s="2" t="s">
        <v>1071</v>
      </c>
      <c r="M374" s="2" t="s">
        <v>88</v>
      </c>
      <c r="N374" s="2" t="s">
        <v>1071</v>
      </c>
      <c r="O374" s="2" t="s">
        <v>81</v>
      </c>
      <c r="P374" s="2" t="s">
        <v>82</v>
      </c>
      <c r="Q374" s="2" t="s">
        <v>83</v>
      </c>
      <c r="R374" s="2" t="s">
        <v>1077</v>
      </c>
      <c r="S374" s="2" t="s">
        <v>1201</v>
      </c>
      <c r="T374" s="2" t="s">
        <v>85</v>
      </c>
      <c r="U374" s="2" t="str">
        <f t="shared" si="55"/>
        <v>DB information</v>
      </c>
      <c r="V374" s="2" t="s">
        <v>1175</v>
      </c>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t="s">
        <v>1219</v>
      </c>
      <c r="BJ374" s="2">
        <v>140</v>
      </c>
      <c r="BK374" s="2" t="s">
        <v>86</v>
      </c>
      <c r="BL374" s="2">
        <v>0.75</v>
      </c>
      <c r="BM374" s="2"/>
      <c r="BN374" s="2"/>
      <c r="BO374" s="2"/>
      <c r="BP374" s="2"/>
      <c r="BQ374" s="2"/>
      <c r="BR374" s="2" t="s">
        <v>176</v>
      </c>
      <c r="BS374" s="2" t="s">
        <v>80</v>
      </c>
      <c r="BT374" s="2"/>
      <c r="BU374" s="2"/>
      <c r="BV374" s="2"/>
      <c r="BZ374" s="10">
        <f t="shared" si="63"/>
        <v>0.76923076923076927</v>
      </c>
      <c r="CA374" s="10">
        <f t="shared" si="64"/>
        <v>0.52631578947368418</v>
      </c>
      <c r="CB374" s="9">
        <f t="shared" si="56"/>
        <v>0</v>
      </c>
      <c r="CC374" s="9">
        <f t="shared" si="57"/>
        <v>0.5</v>
      </c>
      <c r="CD374" s="9">
        <f t="shared" si="58"/>
        <v>0</v>
      </c>
      <c r="CE374" s="9">
        <f t="shared" si="59"/>
        <v>0.5</v>
      </c>
      <c r="CF374" s="9">
        <f t="shared" si="60"/>
        <v>0.5</v>
      </c>
      <c r="CG374" s="9">
        <f t="shared" si="61"/>
        <v>0.5</v>
      </c>
      <c r="CH374" s="9">
        <f t="shared" si="62"/>
        <v>2</v>
      </c>
      <c r="CI374" s="9">
        <f t="shared" si="65"/>
        <v>1</v>
      </c>
    </row>
    <row r="375" spans="1:87" ht="41.4" x14ac:dyDescent="0.3">
      <c r="A375" s="9">
        <v>374</v>
      </c>
      <c r="B375" s="2" t="s">
        <v>1220</v>
      </c>
      <c r="C375" s="2" t="s">
        <v>1221</v>
      </c>
      <c r="D375" s="2">
        <v>2004</v>
      </c>
      <c r="E375" s="2" t="s">
        <v>71</v>
      </c>
      <c r="F375" s="2" t="s">
        <v>87</v>
      </c>
      <c r="G375" s="2" t="s">
        <v>194</v>
      </c>
      <c r="H375" s="2" t="s">
        <v>1222</v>
      </c>
      <c r="I375" s="2"/>
      <c r="J375" s="2" t="s">
        <v>75</v>
      </c>
      <c r="K375" s="2">
        <v>6</v>
      </c>
      <c r="L375" s="2" t="s">
        <v>274</v>
      </c>
      <c r="M375" s="2" t="s">
        <v>1223</v>
      </c>
      <c r="N375" s="2" t="s">
        <v>1224</v>
      </c>
      <c r="O375" s="2" t="s">
        <v>81</v>
      </c>
      <c r="P375" s="2" t="s">
        <v>82</v>
      </c>
      <c r="Q375" s="2" t="s">
        <v>83</v>
      </c>
      <c r="R375" s="2" t="s">
        <v>84</v>
      </c>
      <c r="S375" s="2" t="s">
        <v>84</v>
      </c>
      <c r="T375" s="2" t="s">
        <v>119</v>
      </c>
      <c r="U375" s="2" t="str">
        <f t="shared" si="55"/>
        <v>DB no information</v>
      </c>
      <c r="V375" s="2" t="s">
        <v>80</v>
      </c>
      <c r="W375" s="2"/>
      <c r="X375" s="2" t="s">
        <v>80</v>
      </c>
      <c r="Y375" s="2"/>
      <c r="Z375" s="2"/>
      <c r="AA375" s="2"/>
      <c r="AB375" s="2"/>
      <c r="AC375" s="2" t="s">
        <v>80</v>
      </c>
      <c r="AD375" s="2"/>
      <c r="AE375" s="2"/>
      <c r="AF375" s="2" t="s">
        <v>80</v>
      </c>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t="s">
        <v>1226</v>
      </c>
      <c r="BI375" s="2" t="s">
        <v>1225</v>
      </c>
      <c r="BJ375" s="2">
        <v>572</v>
      </c>
      <c r="BK375" s="2" t="s">
        <v>201</v>
      </c>
      <c r="BL375" s="2">
        <v>0.86</v>
      </c>
      <c r="BM375" s="2"/>
      <c r="BN375" s="2"/>
      <c r="BO375" s="2"/>
      <c r="BP375" s="2"/>
      <c r="BQ375" s="2"/>
      <c r="BR375" s="2" t="s">
        <v>87</v>
      </c>
      <c r="BS375" s="2"/>
      <c r="BT375" s="2"/>
      <c r="BU375" s="2"/>
      <c r="BV375" s="2"/>
      <c r="BZ375" s="10">
        <f t="shared" si="63"/>
        <v>0.61538461538461542</v>
      </c>
      <c r="CA375" s="10">
        <f t="shared" si="64"/>
        <v>0.42105263157894735</v>
      </c>
      <c r="CB375" s="9">
        <f t="shared" si="56"/>
        <v>0</v>
      </c>
      <c r="CC375" s="9">
        <f t="shared" si="57"/>
        <v>0.5</v>
      </c>
      <c r="CD375" s="9">
        <f t="shared" si="58"/>
        <v>0</v>
      </c>
      <c r="CE375" s="9">
        <f t="shared" si="59"/>
        <v>0.5</v>
      </c>
      <c r="CF375" s="9">
        <f t="shared" si="60"/>
        <v>0</v>
      </c>
      <c r="CG375" s="9">
        <f t="shared" si="61"/>
        <v>0</v>
      </c>
      <c r="CH375" s="9">
        <f t="shared" si="62"/>
        <v>2</v>
      </c>
      <c r="CI375" s="9">
        <f t="shared" si="65"/>
        <v>1</v>
      </c>
    </row>
    <row r="376" spans="1:87" ht="41.4" x14ac:dyDescent="0.3">
      <c r="A376" s="9">
        <v>375</v>
      </c>
      <c r="B376" s="2" t="s">
        <v>1220</v>
      </c>
      <c r="C376" s="2" t="s">
        <v>1221</v>
      </c>
      <c r="D376" s="2">
        <v>2004</v>
      </c>
      <c r="E376" s="2" t="s">
        <v>71</v>
      </c>
      <c r="F376" s="2" t="s">
        <v>87</v>
      </c>
      <c r="G376" s="2" t="s">
        <v>194</v>
      </c>
      <c r="H376" s="2" t="s">
        <v>1222</v>
      </c>
      <c r="I376" s="2"/>
      <c r="J376" s="2" t="s">
        <v>75</v>
      </c>
      <c r="K376" s="2">
        <v>6</v>
      </c>
      <c r="L376" s="2" t="s">
        <v>274</v>
      </c>
      <c r="M376" s="2" t="s">
        <v>1227</v>
      </c>
      <c r="N376" s="2" t="s">
        <v>1228</v>
      </c>
      <c r="O376" s="2" t="s">
        <v>81</v>
      </c>
      <c r="P376" s="2" t="s">
        <v>82</v>
      </c>
      <c r="Q376" s="2" t="s">
        <v>83</v>
      </c>
      <c r="R376" s="2" t="s">
        <v>84</v>
      </c>
      <c r="S376" s="2" t="s">
        <v>84</v>
      </c>
      <c r="T376" s="2" t="s">
        <v>119</v>
      </c>
      <c r="U376" s="2" t="str">
        <f t="shared" si="55"/>
        <v>DB no information</v>
      </c>
      <c r="V376" s="2" t="s">
        <v>80</v>
      </c>
      <c r="W376" s="2"/>
      <c r="X376" s="2" t="s">
        <v>80</v>
      </c>
      <c r="Y376" s="2" t="s">
        <v>80</v>
      </c>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t="s">
        <v>1226</v>
      </c>
      <c r="BI376" s="2" t="s">
        <v>1229</v>
      </c>
      <c r="BJ376" s="2">
        <v>572</v>
      </c>
      <c r="BK376" s="2" t="s">
        <v>201</v>
      </c>
      <c r="BL376" s="2">
        <v>0.54</v>
      </c>
      <c r="BM376" s="2"/>
      <c r="BN376" s="2"/>
      <c r="BO376" s="2"/>
      <c r="BP376" s="2"/>
      <c r="BQ376" s="2"/>
      <c r="BR376" s="2" t="s">
        <v>87</v>
      </c>
      <c r="BS376" s="2"/>
      <c r="BT376" s="2"/>
      <c r="BU376" s="2"/>
      <c r="BV376" s="2"/>
      <c r="BZ376" s="10">
        <f t="shared" si="63"/>
        <v>0.61538461538461542</v>
      </c>
      <c r="CA376" s="10">
        <f t="shared" si="64"/>
        <v>0.42105263157894735</v>
      </c>
      <c r="CB376" s="9">
        <f t="shared" si="56"/>
        <v>0</v>
      </c>
      <c r="CC376" s="9">
        <f t="shared" si="57"/>
        <v>0.5</v>
      </c>
      <c r="CD376" s="9">
        <f t="shared" si="58"/>
        <v>0</v>
      </c>
      <c r="CE376" s="9">
        <f t="shared" si="59"/>
        <v>0.5</v>
      </c>
      <c r="CF376" s="9">
        <f t="shared" si="60"/>
        <v>0</v>
      </c>
      <c r="CG376" s="9">
        <f t="shared" si="61"/>
        <v>0</v>
      </c>
      <c r="CH376" s="9">
        <f t="shared" si="62"/>
        <v>2</v>
      </c>
      <c r="CI376" s="9">
        <f t="shared" si="65"/>
        <v>1</v>
      </c>
    </row>
    <row r="377" spans="1:87" ht="41.4" x14ac:dyDescent="0.3">
      <c r="A377" s="9">
        <v>376</v>
      </c>
      <c r="B377" s="2" t="s">
        <v>1220</v>
      </c>
      <c r="C377" s="2" t="s">
        <v>1221</v>
      </c>
      <c r="D377" s="2">
        <v>2004</v>
      </c>
      <c r="E377" s="2" t="s">
        <v>71</v>
      </c>
      <c r="F377" s="2" t="s">
        <v>87</v>
      </c>
      <c r="G377" s="2" t="s">
        <v>194</v>
      </c>
      <c r="H377" s="2" t="s">
        <v>1222</v>
      </c>
      <c r="I377" s="2"/>
      <c r="J377" s="2" t="s">
        <v>75</v>
      </c>
      <c r="K377" s="2">
        <v>33</v>
      </c>
      <c r="L377" s="2" t="s">
        <v>274</v>
      </c>
      <c r="M377" s="2" t="s">
        <v>1223</v>
      </c>
      <c r="N377" s="2" t="s">
        <v>1224</v>
      </c>
      <c r="O377" s="2" t="s">
        <v>81</v>
      </c>
      <c r="P377" s="2" t="s">
        <v>82</v>
      </c>
      <c r="Q377" s="2" t="s">
        <v>83</v>
      </c>
      <c r="R377" s="2" t="s">
        <v>84</v>
      </c>
      <c r="S377" s="2" t="s">
        <v>84</v>
      </c>
      <c r="T377" s="2" t="s">
        <v>119</v>
      </c>
      <c r="U377" s="2" t="str">
        <f t="shared" si="55"/>
        <v>DB no information</v>
      </c>
      <c r="V377" s="2" t="s">
        <v>80</v>
      </c>
      <c r="W377" s="2"/>
      <c r="X377" s="2" t="s">
        <v>80</v>
      </c>
      <c r="Y377" s="2"/>
      <c r="Z377" s="2"/>
      <c r="AA377" s="2"/>
      <c r="AB377" s="2"/>
      <c r="AC377" s="2" t="s">
        <v>80</v>
      </c>
      <c r="AD377" s="2"/>
      <c r="AE377" s="2"/>
      <c r="AF377" s="2" t="s">
        <v>80</v>
      </c>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t="s">
        <v>1226</v>
      </c>
      <c r="BI377" s="2" t="s">
        <v>1230</v>
      </c>
      <c r="BJ377" s="2">
        <v>572</v>
      </c>
      <c r="BK377" s="2" t="s">
        <v>201</v>
      </c>
      <c r="BL377" s="2">
        <v>0.79</v>
      </c>
      <c r="BM377" s="2"/>
      <c r="BN377" s="2"/>
      <c r="BO377" s="2"/>
      <c r="BP377" s="2"/>
      <c r="BQ377" s="2"/>
      <c r="BR377" s="2" t="s">
        <v>87</v>
      </c>
      <c r="BS377" s="2"/>
      <c r="BT377" s="2"/>
      <c r="BU377" s="2"/>
      <c r="BV377" s="2"/>
      <c r="BZ377" s="10">
        <f t="shared" si="63"/>
        <v>0.61538461538461542</v>
      </c>
      <c r="CA377" s="10">
        <f t="shared" si="64"/>
        <v>0.42105263157894735</v>
      </c>
      <c r="CB377" s="9">
        <f t="shared" si="56"/>
        <v>0</v>
      </c>
      <c r="CC377" s="9">
        <f t="shared" si="57"/>
        <v>0.5</v>
      </c>
      <c r="CD377" s="9">
        <f t="shared" si="58"/>
        <v>0</v>
      </c>
      <c r="CE377" s="9">
        <f t="shared" si="59"/>
        <v>0.5</v>
      </c>
      <c r="CF377" s="9">
        <f t="shared" si="60"/>
        <v>0</v>
      </c>
      <c r="CG377" s="9">
        <f t="shared" si="61"/>
        <v>0</v>
      </c>
      <c r="CH377" s="9">
        <f t="shared" si="62"/>
        <v>2</v>
      </c>
      <c r="CI377" s="9">
        <f t="shared" si="65"/>
        <v>1</v>
      </c>
    </row>
    <row r="378" spans="1:87" ht="41.4" x14ac:dyDescent="0.3">
      <c r="A378" s="9">
        <v>377</v>
      </c>
      <c r="B378" s="2" t="s">
        <v>1220</v>
      </c>
      <c r="C378" s="2" t="s">
        <v>1221</v>
      </c>
      <c r="D378" s="2">
        <v>2004</v>
      </c>
      <c r="E378" s="2" t="s">
        <v>71</v>
      </c>
      <c r="F378" s="2" t="s">
        <v>87</v>
      </c>
      <c r="G378" s="2" t="s">
        <v>194</v>
      </c>
      <c r="H378" s="2" t="s">
        <v>1222</v>
      </c>
      <c r="I378" s="2"/>
      <c r="J378" s="2" t="s">
        <v>75</v>
      </c>
      <c r="K378" s="2">
        <v>33</v>
      </c>
      <c r="L378" s="2" t="s">
        <v>274</v>
      </c>
      <c r="M378" s="2" t="s">
        <v>1231</v>
      </c>
      <c r="N378" s="2" t="s">
        <v>1232</v>
      </c>
      <c r="O378" s="2" t="s">
        <v>81</v>
      </c>
      <c r="P378" s="2" t="s">
        <v>82</v>
      </c>
      <c r="Q378" s="2" t="s">
        <v>83</v>
      </c>
      <c r="R378" s="2" t="s">
        <v>84</v>
      </c>
      <c r="S378" s="2" t="s">
        <v>84</v>
      </c>
      <c r="T378" s="2" t="s">
        <v>119</v>
      </c>
      <c r="U378" s="2" t="str">
        <f t="shared" si="55"/>
        <v>DB no information</v>
      </c>
      <c r="V378" s="2" t="s">
        <v>80</v>
      </c>
      <c r="W378" s="2"/>
      <c r="X378" s="2" t="s">
        <v>80</v>
      </c>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t="s">
        <v>1226</v>
      </c>
      <c r="BI378" s="2" t="s">
        <v>1233</v>
      </c>
      <c r="BJ378" s="2">
        <v>572</v>
      </c>
      <c r="BK378" s="2" t="s">
        <v>201</v>
      </c>
      <c r="BL378" s="2">
        <v>0.5</v>
      </c>
      <c r="BM378" s="2"/>
      <c r="BN378" s="2"/>
      <c r="BO378" s="2"/>
      <c r="BP378" s="2"/>
      <c r="BQ378" s="2"/>
      <c r="BR378" s="2" t="s">
        <v>87</v>
      </c>
      <c r="BS378" s="2"/>
      <c r="BT378" s="2"/>
      <c r="BU378" s="2"/>
      <c r="BV378" s="2"/>
      <c r="BZ378" s="10">
        <f t="shared" si="63"/>
        <v>0.61538461538461542</v>
      </c>
      <c r="CA378" s="10">
        <f t="shared" si="64"/>
        <v>0.42105263157894735</v>
      </c>
      <c r="CB378" s="9">
        <f t="shared" si="56"/>
        <v>0</v>
      </c>
      <c r="CC378" s="9">
        <f t="shared" si="57"/>
        <v>0.5</v>
      </c>
      <c r="CD378" s="9">
        <f t="shared" si="58"/>
        <v>0</v>
      </c>
      <c r="CE378" s="9">
        <f t="shared" si="59"/>
        <v>0.5</v>
      </c>
      <c r="CF378" s="9">
        <f t="shared" si="60"/>
        <v>0</v>
      </c>
      <c r="CG378" s="9">
        <f t="shared" si="61"/>
        <v>0</v>
      </c>
      <c r="CH378" s="9">
        <f t="shared" si="62"/>
        <v>2</v>
      </c>
      <c r="CI378" s="9">
        <f t="shared" si="65"/>
        <v>1</v>
      </c>
    </row>
    <row r="379" spans="1:87" ht="41.4" x14ac:dyDescent="0.3">
      <c r="A379" s="9">
        <v>378</v>
      </c>
      <c r="B379" s="2" t="s">
        <v>1220</v>
      </c>
      <c r="C379" s="2" t="s">
        <v>1221</v>
      </c>
      <c r="D379" s="2">
        <v>2004</v>
      </c>
      <c r="E379" s="2" t="s">
        <v>71</v>
      </c>
      <c r="F379" s="2" t="s">
        <v>87</v>
      </c>
      <c r="G379" s="2" t="s">
        <v>194</v>
      </c>
      <c r="H379" s="2" t="s">
        <v>1222</v>
      </c>
      <c r="I379" s="2"/>
      <c r="J379" s="2" t="s">
        <v>95</v>
      </c>
      <c r="K379" s="2">
        <v>1500</v>
      </c>
      <c r="L379" s="2" t="s">
        <v>274</v>
      </c>
      <c r="M379" s="2" t="s">
        <v>1234</v>
      </c>
      <c r="N379" s="2" t="s">
        <v>1235</v>
      </c>
      <c r="O379" s="2" t="s">
        <v>81</v>
      </c>
      <c r="P379" s="2" t="s">
        <v>82</v>
      </c>
      <c r="Q379" s="2" t="s">
        <v>83</v>
      </c>
      <c r="R379" s="2" t="s">
        <v>84</v>
      </c>
      <c r="S379" s="2" t="s">
        <v>84</v>
      </c>
      <c r="T379" s="2" t="s">
        <v>119</v>
      </c>
      <c r="U379" s="2" t="str">
        <f t="shared" si="55"/>
        <v>DB no information</v>
      </c>
      <c r="V379" s="2" t="s">
        <v>80</v>
      </c>
      <c r="W379" s="2" t="s">
        <v>80</v>
      </c>
      <c r="X379" s="2" t="s">
        <v>80</v>
      </c>
      <c r="Y379" s="2"/>
      <c r="Z379" s="2"/>
      <c r="AA379" s="2"/>
      <c r="AB379" s="2"/>
      <c r="AC379" s="2" t="s">
        <v>80</v>
      </c>
      <c r="AD379" s="2"/>
      <c r="AE379" s="2"/>
      <c r="AF379" s="2" t="s">
        <v>80</v>
      </c>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t="s">
        <v>1226</v>
      </c>
      <c r="BI379" s="2" t="s">
        <v>1236</v>
      </c>
      <c r="BJ379" s="2">
        <v>572</v>
      </c>
      <c r="BK379" s="2" t="s">
        <v>86</v>
      </c>
      <c r="BL379" s="2">
        <v>0.67</v>
      </c>
      <c r="BM379" s="2"/>
      <c r="BN379" s="2"/>
      <c r="BO379" s="2"/>
      <c r="BP379" s="2"/>
      <c r="BQ379" s="2"/>
      <c r="BR379" s="2" t="s">
        <v>87</v>
      </c>
      <c r="BS379" s="2"/>
      <c r="BT379" s="2"/>
      <c r="BU379" s="2"/>
      <c r="BV379" s="2"/>
      <c r="BZ379" s="10">
        <f t="shared" si="63"/>
        <v>0.61538461538461542</v>
      </c>
      <c r="CA379" s="10">
        <f t="shared" si="64"/>
        <v>0.42105263157894735</v>
      </c>
      <c r="CB379" s="9">
        <f t="shared" si="56"/>
        <v>0</v>
      </c>
      <c r="CC379" s="9">
        <f t="shared" si="57"/>
        <v>0.5</v>
      </c>
      <c r="CD379" s="9">
        <f t="shared" si="58"/>
        <v>0</v>
      </c>
      <c r="CE379" s="9">
        <f t="shared" si="59"/>
        <v>0.5</v>
      </c>
      <c r="CF379" s="9">
        <f t="shared" si="60"/>
        <v>0</v>
      </c>
      <c r="CG379" s="9">
        <f t="shared" si="61"/>
        <v>0</v>
      </c>
      <c r="CH379" s="9">
        <f t="shared" si="62"/>
        <v>2</v>
      </c>
      <c r="CI379" s="9">
        <f t="shared" si="65"/>
        <v>1</v>
      </c>
    </row>
    <row r="380" spans="1:87" ht="41.4" x14ac:dyDescent="0.3">
      <c r="A380" s="9">
        <v>379</v>
      </c>
      <c r="B380" s="2" t="s">
        <v>1220</v>
      </c>
      <c r="C380" s="2" t="s">
        <v>1221</v>
      </c>
      <c r="D380" s="2">
        <v>2004</v>
      </c>
      <c r="E380" s="2" t="s">
        <v>71</v>
      </c>
      <c r="F380" s="2" t="s">
        <v>87</v>
      </c>
      <c r="G380" s="2" t="s">
        <v>194</v>
      </c>
      <c r="H380" s="2" t="s">
        <v>1222</v>
      </c>
      <c r="I380" s="2"/>
      <c r="J380" s="2" t="s">
        <v>95</v>
      </c>
      <c r="K380" s="2">
        <v>1500</v>
      </c>
      <c r="L380" s="2" t="s">
        <v>274</v>
      </c>
      <c r="M380" s="2" t="s">
        <v>1237</v>
      </c>
      <c r="N380" s="2" t="s">
        <v>1228</v>
      </c>
      <c r="O380" s="2" t="s">
        <v>81</v>
      </c>
      <c r="P380" s="2" t="s">
        <v>82</v>
      </c>
      <c r="Q380" s="2" t="s">
        <v>83</v>
      </c>
      <c r="R380" s="2" t="s">
        <v>84</v>
      </c>
      <c r="S380" s="2" t="s">
        <v>84</v>
      </c>
      <c r="T380" s="2" t="s">
        <v>119</v>
      </c>
      <c r="U380" s="2" t="str">
        <f t="shared" si="55"/>
        <v>DB no information</v>
      </c>
      <c r="V380" s="2" t="s">
        <v>80</v>
      </c>
      <c r="W380" s="2" t="s">
        <v>80</v>
      </c>
      <c r="X380" s="2" t="s">
        <v>80</v>
      </c>
      <c r="Y380" s="2" t="s">
        <v>80</v>
      </c>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t="s">
        <v>1226</v>
      </c>
      <c r="BI380" s="2" t="s">
        <v>1238</v>
      </c>
      <c r="BJ380" s="2">
        <v>572</v>
      </c>
      <c r="BK380" s="2" t="s">
        <v>86</v>
      </c>
      <c r="BL380" s="2">
        <v>0.55000000000000004</v>
      </c>
      <c r="BM380" s="2"/>
      <c r="BN380" s="2"/>
      <c r="BO380" s="2"/>
      <c r="BP380" s="2"/>
      <c r="BQ380" s="2"/>
      <c r="BR380" s="2" t="s">
        <v>87</v>
      </c>
      <c r="BS380" s="2"/>
      <c r="BT380" s="2"/>
      <c r="BU380" s="2"/>
      <c r="BV380" s="2"/>
      <c r="BZ380" s="10">
        <f t="shared" si="63"/>
        <v>0.61538461538461542</v>
      </c>
      <c r="CA380" s="10">
        <f t="shared" si="64"/>
        <v>0.42105263157894735</v>
      </c>
      <c r="CB380" s="9">
        <f t="shared" si="56"/>
        <v>0</v>
      </c>
      <c r="CC380" s="9">
        <f t="shared" si="57"/>
        <v>0.5</v>
      </c>
      <c r="CD380" s="9">
        <f t="shared" si="58"/>
        <v>0</v>
      </c>
      <c r="CE380" s="9">
        <f t="shared" si="59"/>
        <v>0.5</v>
      </c>
      <c r="CF380" s="9">
        <f t="shared" si="60"/>
        <v>0</v>
      </c>
      <c r="CG380" s="9">
        <f t="shared" si="61"/>
        <v>0</v>
      </c>
      <c r="CH380" s="9">
        <f t="shared" si="62"/>
        <v>2</v>
      </c>
      <c r="CI380" s="9">
        <f t="shared" si="65"/>
        <v>1</v>
      </c>
    </row>
    <row r="381" spans="1:87" ht="41.4" x14ac:dyDescent="0.3">
      <c r="A381" s="9">
        <v>380</v>
      </c>
      <c r="B381" s="2" t="s">
        <v>1239</v>
      </c>
      <c r="C381" s="2" t="s">
        <v>1240</v>
      </c>
      <c r="D381" s="2">
        <v>2013</v>
      </c>
      <c r="E381" s="2" t="s">
        <v>273</v>
      </c>
      <c r="F381" s="2" t="s">
        <v>87</v>
      </c>
      <c r="G381" s="2" t="s">
        <v>72</v>
      </c>
      <c r="H381" s="2" t="s">
        <v>541</v>
      </c>
      <c r="I381" s="2" t="s">
        <v>1241</v>
      </c>
      <c r="J381" s="2" t="s">
        <v>75</v>
      </c>
      <c r="K381" s="2">
        <v>6</v>
      </c>
      <c r="L381" s="2" t="s">
        <v>150</v>
      </c>
      <c r="M381" s="2" t="s">
        <v>1242</v>
      </c>
      <c r="N381" s="2" t="s">
        <v>93</v>
      </c>
      <c r="O381" s="2" t="s">
        <v>81</v>
      </c>
      <c r="P381" s="2" t="s">
        <v>82</v>
      </c>
      <c r="Q381" s="2" t="s">
        <v>83</v>
      </c>
      <c r="R381" s="2" t="s">
        <v>277</v>
      </c>
      <c r="S381" s="2" t="s">
        <v>1246</v>
      </c>
      <c r="T381" s="2" t="s">
        <v>119</v>
      </c>
      <c r="U381" s="2" t="str">
        <f t="shared" si="55"/>
        <v>DB information</v>
      </c>
      <c r="V381" s="2"/>
      <c r="W381" s="2" t="s">
        <v>1244</v>
      </c>
      <c r="X381" s="2"/>
      <c r="Y381" s="2"/>
      <c r="Z381" s="2"/>
      <c r="AA381" s="2"/>
      <c r="AB381" s="2" t="s">
        <v>1245</v>
      </c>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t="s">
        <v>1243</v>
      </c>
      <c r="BJ381" s="2" t="s">
        <v>1247</v>
      </c>
      <c r="BK381" s="2" t="s">
        <v>201</v>
      </c>
      <c r="BL381" s="2">
        <v>0.49</v>
      </c>
      <c r="BM381" s="2"/>
      <c r="BN381" s="2"/>
      <c r="BO381" s="2"/>
      <c r="BP381" s="2"/>
      <c r="BQ381" s="2"/>
      <c r="BR381" s="2" t="s">
        <v>176</v>
      </c>
      <c r="BS381" s="2" t="s">
        <v>1248</v>
      </c>
      <c r="BT381" s="2"/>
      <c r="BU381" s="2"/>
      <c r="BV381" s="2"/>
      <c r="BZ381" s="10">
        <f t="shared" si="63"/>
        <v>0.76923076923076927</v>
      </c>
      <c r="CA381" s="10">
        <f t="shared" si="64"/>
        <v>0.57894736842105265</v>
      </c>
      <c r="CB381" s="9">
        <f t="shared" si="56"/>
        <v>0.5</v>
      </c>
      <c r="CC381" s="9">
        <f t="shared" si="57"/>
        <v>0.5</v>
      </c>
      <c r="CD381" s="9">
        <f t="shared" si="58"/>
        <v>0</v>
      </c>
      <c r="CE381" s="9">
        <f t="shared" si="59"/>
        <v>0.5</v>
      </c>
      <c r="CF381" s="9">
        <f t="shared" si="60"/>
        <v>0.5</v>
      </c>
      <c r="CG381" s="9">
        <f t="shared" si="61"/>
        <v>0.5</v>
      </c>
      <c r="CH381" s="9">
        <f t="shared" si="62"/>
        <v>2</v>
      </c>
      <c r="CI381" s="9">
        <f t="shared" si="65"/>
        <v>1</v>
      </c>
    </row>
    <row r="382" spans="1:87" ht="41.4" x14ac:dyDescent="0.3">
      <c r="A382" s="9">
        <v>381</v>
      </c>
      <c r="B382" s="2" t="s">
        <v>1239</v>
      </c>
      <c r="C382" s="2" t="s">
        <v>1240</v>
      </c>
      <c r="D382" s="2">
        <v>2013</v>
      </c>
      <c r="E382" s="2" t="s">
        <v>273</v>
      </c>
      <c r="F382" s="2" t="s">
        <v>87</v>
      </c>
      <c r="G382" s="2" t="s">
        <v>72</v>
      </c>
      <c r="H382" s="2" t="s">
        <v>541</v>
      </c>
      <c r="I382" s="2" t="s">
        <v>1241</v>
      </c>
      <c r="J382" s="2" t="s">
        <v>75</v>
      </c>
      <c r="K382" s="2">
        <v>6</v>
      </c>
      <c r="L382" s="2" t="s">
        <v>150</v>
      </c>
      <c r="M382" s="2" t="s">
        <v>1249</v>
      </c>
      <c r="N382" s="2" t="s">
        <v>291</v>
      </c>
      <c r="O382" s="2" t="s">
        <v>81</v>
      </c>
      <c r="P382" s="2" t="s">
        <v>82</v>
      </c>
      <c r="Q382" s="2" t="s">
        <v>83</v>
      </c>
      <c r="R382" s="2" t="s">
        <v>277</v>
      </c>
      <c r="S382" s="2" t="s">
        <v>1252</v>
      </c>
      <c r="T382" s="2" t="s">
        <v>85</v>
      </c>
      <c r="U382" s="2" t="str">
        <f t="shared" si="55"/>
        <v>DB information</v>
      </c>
      <c r="V382" s="2"/>
      <c r="W382" s="2"/>
      <c r="X382" s="2"/>
      <c r="Y382" s="2"/>
      <c r="Z382" s="2" t="s">
        <v>1251</v>
      </c>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t="s">
        <v>1250</v>
      </c>
      <c r="BJ382" s="2" t="s">
        <v>168</v>
      </c>
      <c r="BK382" s="2" t="s">
        <v>201</v>
      </c>
      <c r="BL382" s="2">
        <v>0.56000000000000005</v>
      </c>
      <c r="BM382" s="2"/>
      <c r="BN382" s="2"/>
      <c r="BO382" s="2"/>
      <c r="BP382" s="2"/>
      <c r="BQ382" s="2"/>
      <c r="BR382" s="2" t="s">
        <v>176</v>
      </c>
      <c r="BS382" s="2" t="s">
        <v>107</v>
      </c>
      <c r="BT382" s="2"/>
      <c r="BU382" s="2"/>
      <c r="BV382" s="2"/>
      <c r="BZ382" s="10">
        <f t="shared" si="63"/>
        <v>0.76923076923076927</v>
      </c>
      <c r="CA382" s="10">
        <f t="shared" si="64"/>
        <v>0.57894736842105265</v>
      </c>
      <c r="CB382" s="9">
        <f t="shared" si="56"/>
        <v>0.5</v>
      </c>
      <c r="CC382" s="9">
        <f t="shared" si="57"/>
        <v>0.5</v>
      </c>
      <c r="CD382" s="9">
        <f t="shared" si="58"/>
        <v>0</v>
      </c>
      <c r="CE382" s="9">
        <f t="shared" si="59"/>
        <v>0.5</v>
      </c>
      <c r="CF382" s="9">
        <f t="shared" si="60"/>
        <v>0.5</v>
      </c>
      <c r="CG382" s="9">
        <f t="shared" si="61"/>
        <v>0.5</v>
      </c>
      <c r="CH382" s="9">
        <f t="shared" si="62"/>
        <v>2</v>
      </c>
      <c r="CI382" s="9">
        <f t="shared" si="65"/>
        <v>1</v>
      </c>
    </row>
    <row r="383" spans="1:87" ht="41.4" x14ac:dyDescent="0.3">
      <c r="A383" s="9">
        <v>382</v>
      </c>
      <c r="B383" s="2" t="s">
        <v>1239</v>
      </c>
      <c r="C383" s="2" t="s">
        <v>1240</v>
      </c>
      <c r="D383" s="2">
        <v>2013</v>
      </c>
      <c r="E383" s="2" t="s">
        <v>273</v>
      </c>
      <c r="F383" s="2" t="s">
        <v>87</v>
      </c>
      <c r="G383" s="2" t="s">
        <v>72</v>
      </c>
      <c r="H383" s="2" t="s">
        <v>541</v>
      </c>
      <c r="I383" s="2" t="s">
        <v>1241</v>
      </c>
      <c r="J383" s="2" t="s">
        <v>75</v>
      </c>
      <c r="K383" s="2">
        <v>6</v>
      </c>
      <c r="L383" s="2" t="s">
        <v>150</v>
      </c>
      <c r="M383" s="2" t="s">
        <v>1253</v>
      </c>
      <c r="N383" s="2" t="s">
        <v>1254</v>
      </c>
      <c r="O383" s="2" t="s">
        <v>81</v>
      </c>
      <c r="P383" s="2" t="s">
        <v>82</v>
      </c>
      <c r="Q383" s="2" t="s">
        <v>83</v>
      </c>
      <c r="R383" s="2" t="s">
        <v>277</v>
      </c>
      <c r="S383" s="2" t="s">
        <v>1259</v>
      </c>
      <c r="T383" s="2" t="s">
        <v>119</v>
      </c>
      <c r="U383" s="2" t="str">
        <f t="shared" si="55"/>
        <v>DB information</v>
      </c>
      <c r="V383" s="2"/>
      <c r="W383" s="2" t="s">
        <v>1256</v>
      </c>
      <c r="X383" s="2"/>
      <c r="Y383" s="2"/>
      <c r="Z383" s="2"/>
      <c r="AA383" s="2"/>
      <c r="AB383" s="2" t="s">
        <v>1257</v>
      </c>
      <c r="AC383" s="2" t="s">
        <v>1258</v>
      </c>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t="s">
        <v>1255</v>
      </c>
      <c r="BJ383" s="1">
        <v>39</v>
      </c>
      <c r="BK383" s="2" t="s">
        <v>201</v>
      </c>
      <c r="BL383" s="2">
        <v>0.89</v>
      </c>
      <c r="BM383" s="2"/>
      <c r="BN383" s="2"/>
      <c r="BO383" s="2"/>
      <c r="BP383" s="2"/>
      <c r="BQ383" s="2"/>
      <c r="BR383" s="2" t="s">
        <v>176</v>
      </c>
      <c r="BS383" s="1">
        <v>26</v>
      </c>
      <c r="BT383" s="2"/>
      <c r="BU383" s="2"/>
      <c r="BV383" s="2"/>
      <c r="BZ383" s="10">
        <f t="shared" si="63"/>
        <v>0.76923076923076927</v>
      </c>
      <c r="CA383" s="10">
        <f t="shared" si="64"/>
        <v>0.57894736842105265</v>
      </c>
      <c r="CB383" s="9">
        <f t="shared" si="56"/>
        <v>0.5</v>
      </c>
      <c r="CC383" s="9">
        <f t="shared" si="57"/>
        <v>0.5</v>
      </c>
      <c r="CD383" s="9">
        <f t="shared" si="58"/>
        <v>0</v>
      </c>
      <c r="CE383" s="9">
        <f t="shared" si="59"/>
        <v>0.5</v>
      </c>
      <c r="CF383" s="9">
        <f t="shared" si="60"/>
        <v>0.5</v>
      </c>
      <c r="CG383" s="9">
        <f t="shared" si="61"/>
        <v>0.5</v>
      </c>
      <c r="CH383" s="9">
        <f t="shared" si="62"/>
        <v>2</v>
      </c>
      <c r="CI383" s="9">
        <f t="shared" si="65"/>
        <v>1</v>
      </c>
    </row>
    <row r="384" spans="1:87" ht="41.4" x14ac:dyDescent="0.3">
      <c r="A384" s="9">
        <v>383</v>
      </c>
      <c r="B384" s="2" t="s">
        <v>1239</v>
      </c>
      <c r="C384" s="2" t="s">
        <v>1240</v>
      </c>
      <c r="D384" s="2">
        <v>2013</v>
      </c>
      <c r="E384" s="2" t="s">
        <v>273</v>
      </c>
      <c r="F384" s="2" t="s">
        <v>87</v>
      </c>
      <c r="G384" s="2" t="s">
        <v>72</v>
      </c>
      <c r="H384" s="2" t="s">
        <v>541</v>
      </c>
      <c r="I384" s="2" t="s">
        <v>1241</v>
      </c>
      <c r="J384" s="2" t="s">
        <v>75</v>
      </c>
      <c r="K384" s="2">
        <v>6</v>
      </c>
      <c r="L384" s="2" t="s">
        <v>150</v>
      </c>
      <c r="M384" s="2" t="s">
        <v>1260</v>
      </c>
      <c r="N384" s="2" t="s">
        <v>274</v>
      </c>
      <c r="O384" s="2" t="s">
        <v>81</v>
      </c>
      <c r="P384" s="2" t="s">
        <v>82</v>
      </c>
      <c r="Q384" s="2" t="s">
        <v>83</v>
      </c>
      <c r="R384" s="2" t="s">
        <v>277</v>
      </c>
      <c r="S384" s="2" t="s">
        <v>1263</v>
      </c>
      <c r="T384" s="2" t="s">
        <v>85</v>
      </c>
      <c r="U384" s="2" t="str">
        <f t="shared" si="55"/>
        <v>DB information</v>
      </c>
      <c r="V384" s="2"/>
      <c r="W384" s="2"/>
      <c r="X384" s="2"/>
      <c r="Y384" s="2"/>
      <c r="Z384" s="2"/>
      <c r="AA384" s="2"/>
      <c r="AB384" s="2"/>
      <c r="AC384" s="2" t="s">
        <v>1262</v>
      </c>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t="s">
        <v>1261</v>
      </c>
      <c r="BJ384" s="2" t="s">
        <v>168</v>
      </c>
      <c r="BK384" s="2" t="s">
        <v>201</v>
      </c>
      <c r="BL384" s="2">
        <v>0.44</v>
      </c>
      <c r="BM384" s="2"/>
      <c r="BN384" s="2"/>
      <c r="BO384" s="2"/>
      <c r="BP384" s="2"/>
      <c r="BQ384" s="2"/>
      <c r="BR384" s="2" t="s">
        <v>176</v>
      </c>
      <c r="BS384" s="2" t="s">
        <v>1248</v>
      </c>
      <c r="BT384" s="2"/>
      <c r="BU384" s="2"/>
      <c r="BV384" s="2"/>
      <c r="BZ384" s="10">
        <f t="shared" si="63"/>
        <v>0.76923076923076927</v>
      </c>
      <c r="CA384" s="10">
        <f t="shared" si="64"/>
        <v>0.57894736842105265</v>
      </c>
      <c r="CB384" s="9">
        <f t="shared" si="56"/>
        <v>0.5</v>
      </c>
      <c r="CC384" s="9">
        <f t="shared" si="57"/>
        <v>0.5</v>
      </c>
      <c r="CD384" s="9">
        <f t="shared" si="58"/>
        <v>0</v>
      </c>
      <c r="CE384" s="9">
        <f t="shared" si="59"/>
        <v>0.5</v>
      </c>
      <c r="CF384" s="9">
        <f t="shared" si="60"/>
        <v>0.5</v>
      </c>
      <c r="CG384" s="9">
        <f t="shared" si="61"/>
        <v>0.5</v>
      </c>
      <c r="CH384" s="9">
        <f t="shared" si="62"/>
        <v>2</v>
      </c>
      <c r="CI384" s="9">
        <f t="shared" si="65"/>
        <v>1</v>
      </c>
    </row>
    <row r="385" spans="1:87" ht="41.4" x14ac:dyDescent="0.3">
      <c r="A385" s="9">
        <v>384</v>
      </c>
      <c r="B385" s="2" t="s">
        <v>1239</v>
      </c>
      <c r="C385" s="2" t="s">
        <v>1240</v>
      </c>
      <c r="D385" s="2">
        <v>2013</v>
      </c>
      <c r="E385" s="2" t="s">
        <v>273</v>
      </c>
      <c r="F385" s="2" t="s">
        <v>87</v>
      </c>
      <c r="G385" s="2" t="s">
        <v>72</v>
      </c>
      <c r="H385" s="2" t="s">
        <v>541</v>
      </c>
      <c r="I385" s="2" t="s">
        <v>1241</v>
      </c>
      <c r="J385" s="2" t="s">
        <v>75</v>
      </c>
      <c r="K385" s="2">
        <v>6</v>
      </c>
      <c r="L385" s="2" t="s">
        <v>150</v>
      </c>
      <c r="M385" s="2" t="s">
        <v>1264</v>
      </c>
      <c r="N385" s="2" t="s">
        <v>544</v>
      </c>
      <c r="O385" s="2" t="s">
        <v>81</v>
      </c>
      <c r="P385" s="2" t="s">
        <v>82</v>
      </c>
      <c r="Q385" s="2" t="s">
        <v>83</v>
      </c>
      <c r="R385" s="2" t="s">
        <v>277</v>
      </c>
      <c r="S385" s="2" t="s">
        <v>289</v>
      </c>
      <c r="T385" s="2" t="s">
        <v>119</v>
      </c>
      <c r="U385" s="2" t="str">
        <f t="shared" si="55"/>
        <v>DB information</v>
      </c>
      <c r="V385" s="2" t="s">
        <v>1266</v>
      </c>
      <c r="W385" s="2"/>
      <c r="X385" s="2"/>
      <c r="Y385" s="2"/>
      <c r="Z385" s="2"/>
      <c r="AA385" s="2"/>
      <c r="AB385" s="2"/>
      <c r="AC385" s="2" t="s">
        <v>1267</v>
      </c>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t="s">
        <v>1265</v>
      </c>
      <c r="BJ385" s="2" t="s">
        <v>1268</v>
      </c>
      <c r="BK385" s="2" t="s">
        <v>201</v>
      </c>
      <c r="BL385" s="2">
        <v>0.25</v>
      </c>
      <c r="BM385" s="2"/>
      <c r="BN385" s="2"/>
      <c r="BO385" s="2"/>
      <c r="BP385" s="2"/>
      <c r="BQ385" s="2"/>
      <c r="BR385" s="2" t="s">
        <v>176</v>
      </c>
      <c r="BS385" s="2" t="s">
        <v>1269</v>
      </c>
      <c r="BT385" s="2"/>
      <c r="BU385" s="2"/>
      <c r="BV385" s="2"/>
      <c r="BZ385" s="10">
        <f t="shared" si="63"/>
        <v>0.76923076923076927</v>
      </c>
      <c r="CA385" s="10">
        <f t="shared" si="64"/>
        <v>0.57894736842105265</v>
      </c>
      <c r="CB385" s="9">
        <f t="shared" si="56"/>
        <v>0.5</v>
      </c>
      <c r="CC385" s="9">
        <f t="shared" si="57"/>
        <v>0.5</v>
      </c>
      <c r="CD385" s="9">
        <f t="shared" si="58"/>
        <v>0</v>
      </c>
      <c r="CE385" s="9">
        <f t="shared" si="59"/>
        <v>0.5</v>
      </c>
      <c r="CF385" s="9">
        <f t="shared" si="60"/>
        <v>0.5</v>
      </c>
      <c r="CG385" s="9">
        <f t="shared" si="61"/>
        <v>0.5</v>
      </c>
      <c r="CH385" s="9">
        <f t="shared" si="62"/>
        <v>2</v>
      </c>
      <c r="CI385" s="9">
        <f t="shared" si="65"/>
        <v>1</v>
      </c>
    </row>
    <row r="386" spans="1:87" ht="41.4" x14ac:dyDescent="0.3">
      <c r="A386" s="9">
        <v>385</v>
      </c>
      <c r="B386" s="2" t="s">
        <v>1239</v>
      </c>
      <c r="C386" s="2" t="s">
        <v>1240</v>
      </c>
      <c r="D386" s="2">
        <v>2013</v>
      </c>
      <c r="E386" s="2" t="s">
        <v>273</v>
      </c>
      <c r="F386" s="2" t="s">
        <v>87</v>
      </c>
      <c r="G386" s="2" t="s">
        <v>72</v>
      </c>
      <c r="H386" s="2" t="s">
        <v>541</v>
      </c>
      <c r="I386" s="2" t="s">
        <v>1241</v>
      </c>
      <c r="J386" s="2" t="s">
        <v>75</v>
      </c>
      <c r="K386" s="2">
        <v>6</v>
      </c>
      <c r="L386" s="2" t="s">
        <v>150</v>
      </c>
      <c r="M386" s="2" t="s">
        <v>1270</v>
      </c>
      <c r="N386" s="2" t="s">
        <v>1271</v>
      </c>
      <c r="O386" s="2" t="s">
        <v>81</v>
      </c>
      <c r="P386" s="2" t="s">
        <v>82</v>
      </c>
      <c r="Q386" s="2" t="s">
        <v>83</v>
      </c>
      <c r="R386" s="2" t="s">
        <v>277</v>
      </c>
      <c r="S386" s="2" t="s">
        <v>1276</v>
      </c>
      <c r="T386" s="2" t="s">
        <v>119</v>
      </c>
      <c r="U386" s="2" t="str">
        <f t="shared" ref="U386:U449" si="66">IF(OR((COUNTBLANK(V386:BG386)+COUNTIF(V386:BG386,"NI"))=38,COUNTBLANK(V386:BG386)=38),"DB no information","DB information")</f>
        <v>DB information</v>
      </c>
      <c r="V386" s="2"/>
      <c r="W386" s="2"/>
      <c r="X386" s="2"/>
      <c r="Y386" s="2" t="s">
        <v>1273</v>
      </c>
      <c r="Z386" s="2" t="s">
        <v>1274</v>
      </c>
      <c r="AA386" s="2"/>
      <c r="AB386" s="2"/>
      <c r="AC386" s="2" t="s">
        <v>1275</v>
      </c>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t="s">
        <v>1272</v>
      </c>
      <c r="BJ386" s="2" t="s">
        <v>1277</v>
      </c>
      <c r="BK386" s="2" t="s">
        <v>201</v>
      </c>
      <c r="BL386" s="2">
        <v>0.47</v>
      </c>
      <c r="BM386" s="2"/>
      <c r="BN386" s="2"/>
      <c r="BO386" s="2"/>
      <c r="BP386" s="2"/>
      <c r="BQ386" s="2"/>
      <c r="BR386" s="2" t="s">
        <v>176</v>
      </c>
      <c r="BS386" s="2" t="s">
        <v>1278</v>
      </c>
      <c r="BT386" s="2"/>
      <c r="BU386" s="2"/>
      <c r="BV386" s="2"/>
      <c r="BZ386" s="10">
        <f t="shared" si="63"/>
        <v>0.76923076923076927</v>
      </c>
      <c r="CA386" s="10">
        <f t="shared" si="64"/>
        <v>0.57894736842105265</v>
      </c>
      <c r="CB386" s="9">
        <f t="shared" ref="CB386:CB449" si="67">IF(AND(E386="Peer-reviewed articles",F386="yes"),3,IF(AND(F386="no",OR(E386="Peer-reviewed artiles",E386="Thesis",E386="Dissertation")),0.5,0))</f>
        <v>0.5</v>
      </c>
      <c r="CC386" s="9">
        <f t="shared" ref="CC386:CC449" si="68">IF(AND(BL386&lt;&gt;"",BM386&lt;&gt;""),1,IF(AND(BO386&lt;&gt;"",BP386&lt;&gt;""),1,IF(OR(BL386&lt;&gt;"",BM386&lt;&gt;""),0.5,IF(OR(BO386&lt;&gt;"",BP386&lt;&gt;""),0.5,0))))</f>
        <v>0.5</v>
      </c>
      <c r="CD386" s="9">
        <f t="shared" ref="CD386:CD449" si="69">IF(AND(BT386&lt;&gt;"",BU386&lt;&gt;""),1,IF(AND(BW386&lt;&gt;"",BX386&lt;&gt;""),1,IF(OR(BT386&lt;&gt;"",BU386&lt;&gt;""),0.5,IF(OR(BW386&lt;&gt;"",BX386&lt;&gt;""),0.5,0))))</f>
        <v>0</v>
      </c>
      <c r="CE386" s="9">
        <f t="shared" ref="CE386:CE449" si="70">IF(OR(BJ386="NI",BJ386=""),0,0.5)</f>
        <v>0.5</v>
      </c>
      <c r="CF386" s="9">
        <f t="shared" ref="CF386:CF449" si="71">IF(BS386="",0,0.5)</f>
        <v>0.5</v>
      </c>
      <c r="CG386" s="9">
        <f t="shared" ref="CG386:CG449" si="72">IF(U386="DB no information",0,0.5)</f>
        <v>0.5</v>
      </c>
      <c r="CH386" s="9">
        <f t="shared" ref="CH386:CH449" si="73">IF(BI386="",0,2)</f>
        <v>2</v>
      </c>
      <c r="CI386" s="9">
        <f t="shared" si="65"/>
        <v>1</v>
      </c>
    </row>
    <row r="387" spans="1:87" ht="41.4" x14ac:dyDescent="0.3">
      <c r="A387" s="9">
        <v>386</v>
      </c>
      <c r="B387" s="2" t="s">
        <v>1239</v>
      </c>
      <c r="C387" s="2" t="s">
        <v>1240</v>
      </c>
      <c r="D387" s="2">
        <v>2013</v>
      </c>
      <c r="E387" s="2" t="s">
        <v>273</v>
      </c>
      <c r="F387" s="2" t="s">
        <v>87</v>
      </c>
      <c r="G387" s="2" t="s">
        <v>72</v>
      </c>
      <c r="H387" s="2" t="s">
        <v>541</v>
      </c>
      <c r="I387" s="2" t="s">
        <v>1241</v>
      </c>
      <c r="J387" s="2" t="s">
        <v>75</v>
      </c>
      <c r="K387" s="2">
        <v>6</v>
      </c>
      <c r="L387" s="2" t="s">
        <v>150</v>
      </c>
      <c r="M387" s="2" t="s">
        <v>1279</v>
      </c>
      <c r="N387" s="2" t="s">
        <v>472</v>
      </c>
      <c r="O387" s="2" t="s">
        <v>81</v>
      </c>
      <c r="P387" s="2" t="s">
        <v>82</v>
      </c>
      <c r="Q387" s="2" t="s">
        <v>83</v>
      </c>
      <c r="R387" s="2" t="s">
        <v>277</v>
      </c>
      <c r="S387" s="2" t="s">
        <v>1284</v>
      </c>
      <c r="T387" s="2" t="s">
        <v>119</v>
      </c>
      <c r="U387" s="2" t="str">
        <f t="shared" si="66"/>
        <v>DB information</v>
      </c>
      <c r="V387" s="2" t="s">
        <v>1281</v>
      </c>
      <c r="W387" s="2"/>
      <c r="X387" s="2"/>
      <c r="Y387" s="2"/>
      <c r="Z387" s="2" t="s">
        <v>1282</v>
      </c>
      <c r="AA387" s="2"/>
      <c r="AB387" s="2"/>
      <c r="AC387" s="2" t="s">
        <v>1283</v>
      </c>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t="s">
        <v>1280</v>
      </c>
      <c r="BJ387" s="2" t="s">
        <v>1285</v>
      </c>
      <c r="BK387" s="2" t="s">
        <v>201</v>
      </c>
      <c r="BL387" s="2">
        <v>0.35</v>
      </c>
      <c r="BM387" s="2"/>
      <c r="BN387" s="2"/>
      <c r="BO387" s="2"/>
      <c r="BP387" s="2"/>
      <c r="BQ387" s="2"/>
      <c r="BR387" s="2" t="s">
        <v>176</v>
      </c>
      <c r="BS387" s="2" t="s">
        <v>1286</v>
      </c>
      <c r="BT387" s="2"/>
      <c r="BU387" s="2"/>
      <c r="BV387" s="2"/>
      <c r="BZ387" s="10">
        <f t="shared" ref="BZ387:BZ450" si="74">(IF(AND(BL387&lt;&gt;"",BM387&lt;&gt;""),1,IF(AND(BO387&lt;&gt;"",BP387&lt;&gt;""),1,IF(OR(BL387&lt;&gt;"",BM387&lt;&gt;""),0.5,IF(OR(BO387&lt;&gt;"",BP387&lt;&gt;""),0.5,0))))+IF(AND(BT387&lt;&gt;"",BU387&lt;&gt;""),1,IF(AND(BW387&lt;&gt;"",BX387&lt;&gt;""),1,IF(OR(BT387&lt;&gt;"",BU387&lt;&gt;""),0.5,IF(OR(BW387&lt;&gt;"",BX387&lt;&gt;""),0.5,0))))+IF(BS387="",0,0.5)+IF(OR(BJ387="NI",BJ387=""),0,0.5)+IF(U387="DB no information",0,0.5)+IF(BI387="",0,2)+CI387)/6.5</f>
        <v>0.76923076923076927</v>
      </c>
      <c r="CA387" s="10">
        <f t="shared" ref="CA387:CA450" si="75">(IF(AND(E387="Peer-reviewed articles",F387="yes"),3,IF(AND(F387="no",OR(E387="Peer-reviewed artiles",E387="Thesis",E387="Dissertation")),0.5,0))+IF(AND(BL387&lt;&gt;"",BM387&lt;&gt;""),1,IF(AND(BO387&lt;&gt;"",BP387&lt;&gt;""),1,IF(OR(BL387&lt;&gt;"",BM387&lt;&gt;""),0.5,IF(OR(BO387&lt;&gt;"",BP387&lt;&gt;""),0.5,0))))+IF(AND(BT387&lt;&gt;"",BU387&lt;&gt;""),1,IF(AND(BW387&lt;&gt;"",BX387&lt;&gt;""),1,IF(OR(BT387&lt;&gt;"",BU387&lt;&gt;""),0.5,IF(OR(BW387&lt;&gt;"",BX387&lt;&gt;""),0.5,0))))+IF(BS387="",0,0.5)+IF(OR(BJ387="NI",BJ387=""),0,0.5)+IF(U387="DB no information",0,0.5)+IF(BI387="",0,2)+CI387)/9.5</f>
        <v>0.57894736842105265</v>
      </c>
      <c r="CB387" s="9">
        <f t="shared" si="67"/>
        <v>0.5</v>
      </c>
      <c r="CC387" s="9">
        <f t="shared" si="68"/>
        <v>0.5</v>
      </c>
      <c r="CD387" s="9">
        <f t="shared" si="69"/>
        <v>0</v>
      </c>
      <c r="CE387" s="9">
        <f t="shared" si="70"/>
        <v>0.5</v>
      </c>
      <c r="CF387" s="9">
        <f t="shared" si="71"/>
        <v>0.5</v>
      </c>
      <c r="CG387" s="9">
        <f t="shared" si="72"/>
        <v>0.5</v>
      </c>
      <c r="CH387" s="9">
        <f t="shared" si="73"/>
        <v>2</v>
      </c>
      <c r="CI387" s="9">
        <f t="shared" ref="CI387:CI450" si="76">IF((J387="PWP"),1,IF(AND(J387="FC",BK387="disturbed"),0,IF(AND(J387="FC",BK387="NI"),0,IF(AND(J387&lt;&gt;"FC",J387&lt;&gt;"PWP",BK387="disturbed"),0,IF(AND(J387&lt;&gt;"FC",J387&lt;&gt;"PWP",BK387=""),0,IF(AND(J387&lt;&gt;"FC",J387&lt;&gt;"PWP",BK387="NI"),0,1))))))</f>
        <v>1</v>
      </c>
    </row>
    <row r="388" spans="1:87" ht="41.4" x14ac:dyDescent="0.3">
      <c r="A388" s="9">
        <v>387</v>
      </c>
      <c r="B388" s="2" t="s">
        <v>1239</v>
      </c>
      <c r="C388" s="2" t="s">
        <v>1240</v>
      </c>
      <c r="D388" s="2">
        <v>2013</v>
      </c>
      <c r="E388" s="2" t="s">
        <v>273</v>
      </c>
      <c r="F388" s="2" t="s">
        <v>87</v>
      </c>
      <c r="G388" s="2" t="s">
        <v>72</v>
      </c>
      <c r="H388" s="2" t="s">
        <v>541</v>
      </c>
      <c r="I388" s="2" t="s">
        <v>1241</v>
      </c>
      <c r="J388" s="2" t="s">
        <v>75</v>
      </c>
      <c r="K388" s="2">
        <v>6</v>
      </c>
      <c r="L388" s="2" t="s">
        <v>150</v>
      </c>
      <c r="M388" s="2" t="s">
        <v>1287</v>
      </c>
      <c r="N388" s="2" t="s">
        <v>472</v>
      </c>
      <c r="O388" s="2" t="s">
        <v>81</v>
      </c>
      <c r="P388" s="2" t="s">
        <v>82</v>
      </c>
      <c r="Q388" s="2" t="s">
        <v>83</v>
      </c>
      <c r="R388" s="2" t="s">
        <v>277</v>
      </c>
      <c r="S388" s="2" t="s">
        <v>295</v>
      </c>
      <c r="T388" s="2" t="s">
        <v>119</v>
      </c>
      <c r="U388" s="2" t="str">
        <f t="shared" si="66"/>
        <v>DB information</v>
      </c>
      <c r="V388" s="2"/>
      <c r="W388" s="2" t="s">
        <v>1289</v>
      </c>
      <c r="X388" s="2"/>
      <c r="Y388" s="2" t="s">
        <v>1290</v>
      </c>
      <c r="Z388" s="2"/>
      <c r="AA388" s="2"/>
      <c r="AB388" s="2"/>
      <c r="AC388" s="2" t="s">
        <v>1291</v>
      </c>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t="s">
        <v>1288</v>
      </c>
      <c r="BJ388" s="2" t="s">
        <v>1292</v>
      </c>
      <c r="BK388" s="2" t="s">
        <v>201</v>
      </c>
      <c r="BL388" s="2">
        <v>0.56000000000000005</v>
      </c>
      <c r="BM388" s="2"/>
      <c r="BN388" s="2"/>
      <c r="BO388" s="2"/>
      <c r="BP388" s="2"/>
      <c r="BQ388" s="2"/>
      <c r="BR388" s="2" t="s">
        <v>176</v>
      </c>
      <c r="BS388" s="2" t="s">
        <v>1293</v>
      </c>
      <c r="BT388" s="2"/>
      <c r="BU388" s="2"/>
      <c r="BV388" s="2"/>
      <c r="BZ388" s="10">
        <f t="shared" si="74"/>
        <v>0.76923076923076927</v>
      </c>
      <c r="CA388" s="10">
        <f t="shared" si="75"/>
        <v>0.57894736842105265</v>
      </c>
      <c r="CB388" s="9">
        <f t="shared" si="67"/>
        <v>0.5</v>
      </c>
      <c r="CC388" s="9">
        <f t="shared" si="68"/>
        <v>0.5</v>
      </c>
      <c r="CD388" s="9">
        <f t="shared" si="69"/>
        <v>0</v>
      </c>
      <c r="CE388" s="9">
        <f t="shared" si="70"/>
        <v>0.5</v>
      </c>
      <c r="CF388" s="9">
        <f t="shared" si="71"/>
        <v>0.5</v>
      </c>
      <c r="CG388" s="9">
        <f t="shared" si="72"/>
        <v>0.5</v>
      </c>
      <c r="CH388" s="9">
        <f t="shared" si="73"/>
        <v>2</v>
      </c>
      <c r="CI388" s="9">
        <f t="shared" si="76"/>
        <v>1</v>
      </c>
    </row>
    <row r="389" spans="1:87" ht="41.4" x14ac:dyDescent="0.3">
      <c r="A389" s="9">
        <v>388</v>
      </c>
      <c r="B389" s="2" t="s">
        <v>1239</v>
      </c>
      <c r="C389" s="2" t="s">
        <v>1240</v>
      </c>
      <c r="D389" s="2">
        <v>2013</v>
      </c>
      <c r="E389" s="2" t="s">
        <v>273</v>
      </c>
      <c r="F389" s="2" t="s">
        <v>87</v>
      </c>
      <c r="G389" s="2" t="s">
        <v>72</v>
      </c>
      <c r="H389" s="2" t="s">
        <v>541</v>
      </c>
      <c r="I389" s="2" t="s">
        <v>1241</v>
      </c>
      <c r="J389" s="2" t="s">
        <v>75</v>
      </c>
      <c r="K389" s="2">
        <v>6</v>
      </c>
      <c r="L389" s="2" t="s">
        <v>150</v>
      </c>
      <c r="M389" s="2" t="s">
        <v>464</v>
      </c>
      <c r="N389" s="2" t="s">
        <v>291</v>
      </c>
      <c r="O389" s="2" t="s">
        <v>81</v>
      </c>
      <c r="P389" s="2" t="s">
        <v>82</v>
      </c>
      <c r="Q389" s="2" t="s">
        <v>83</v>
      </c>
      <c r="R389" s="2" t="s">
        <v>277</v>
      </c>
      <c r="S389" s="2" t="s">
        <v>1296</v>
      </c>
      <c r="T389" s="2" t="s">
        <v>85</v>
      </c>
      <c r="U389" s="2" t="str">
        <f t="shared" si="66"/>
        <v>DB information</v>
      </c>
      <c r="V389" s="2"/>
      <c r="W389" s="2"/>
      <c r="X389" s="2"/>
      <c r="Y389" s="2" t="s">
        <v>1295</v>
      </c>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t="s">
        <v>1294</v>
      </c>
      <c r="BJ389" s="2" t="s">
        <v>1297</v>
      </c>
      <c r="BK389" s="2" t="s">
        <v>201</v>
      </c>
      <c r="BL389" s="2">
        <v>0.24</v>
      </c>
      <c r="BM389" s="2"/>
      <c r="BN389" s="2"/>
      <c r="BO389" s="2"/>
      <c r="BP389" s="2"/>
      <c r="BQ389" s="2"/>
      <c r="BR389" s="2" t="s">
        <v>176</v>
      </c>
      <c r="BS389" s="2" t="s">
        <v>1298</v>
      </c>
      <c r="BT389" s="2"/>
      <c r="BU389" s="2"/>
      <c r="BV389" s="2"/>
      <c r="BZ389" s="10">
        <f t="shared" si="74"/>
        <v>0.76923076923076927</v>
      </c>
      <c r="CA389" s="10">
        <f t="shared" si="75"/>
        <v>0.57894736842105265</v>
      </c>
      <c r="CB389" s="9">
        <f t="shared" si="67"/>
        <v>0.5</v>
      </c>
      <c r="CC389" s="9">
        <f t="shared" si="68"/>
        <v>0.5</v>
      </c>
      <c r="CD389" s="9">
        <f t="shared" si="69"/>
        <v>0</v>
      </c>
      <c r="CE389" s="9">
        <f t="shared" si="70"/>
        <v>0.5</v>
      </c>
      <c r="CF389" s="9">
        <f t="shared" si="71"/>
        <v>0.5</v>
      </c>
      <c r="CG389" s="9">
        <f t="shared" si="72"/>
        <v>0.5</v>
      </c>
      <c r="CH389" s="9">
        <f t="shared" si="73"/>
        <v>2</v>
      </c>
      <c r="CI389" s="9">
        <f t="shared" si="76"/>
        <v>1</v>
      </c>
    </row>
    <row r="390" spans="1:87" ht="41.4" x14ac:dyDescent="0.3">
      <c r="A390" s="9">
        <v>389</v>
      </c>
      <c r="B390" s="2" t="s">
        <v>1239</v>
      </c>
      <c r="C390" s="2" t="s">
        <v>1240</v>
      </c>
      <c r="D390" s="2">
        <v>2013</v>
      </c>
      <c r="E390" s="2" t="s">
        <v>273</v>
      </c>
      <c r="F390" s="2" t="s">
        <v>87</v>
      </c>
      <c r="G390" s="2" t="s">
        <v>72</v>
      </c>
      <c r="H390" s="2" t="s">
        <v>541</v>
      </c>
      <c r="I390" s="2" t="s">
        <v>1241</v>
      </c>
      <c r="J390" s="2" t="s">
        <v>75</v>
      </c>
      <c r="K390" s="2">
        <v>6</v>
      </c>
      <c r="L390" s="2" t="s">
        <v>150</v>
      </c>
      <c r="M390" s="2" t="s">
        <v>1299</v>
      </c>
      <c r="N390" s="2" t="s">
        <v>1300</v>
      </c>
      <c r="O390" s="2" t="s">
        <v>81</v>
      </c>
      <c r="P390" s="2" t="s">
        <v>82</v>
      </c>
      <c r="Q390" s="2" t="s">
        <v>83</v>
      </c>
      <c r="R390" s="2" t="s">
        <v>277</v>
      </c>
      <c r="S390" s="2" t="s">
        <v>297</v>
      </c>
      <c r="T390" s="2" t="s">
        <v>119</v>
      </c>
      <c r="U390" s="2" t="str">
        <f t="shared" si="66"/>
        <v>DB information</v>
      </c>
      <c r="V390" s="2" t="s">
        <v>1302</v>
      </c>
      <c r="W390" s="2"/>
      <c r="X390" s="2"/>
      <c r="Y390" s="2" t="s">
        <v>1303</v>
      </c>
      <c r="Z390" s="2" t="s">
        <v>1304</v>
      </c>
      <c r="AA390" s="2"/>
      <c r="AB390" s="2"/>
      <c r="AC390" s="2" t="s">
        <v>1305</v>
      </c>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t="s">
        <v>1301</v>
      </c>
      <c r="BJ390" s="2" t="s">
        <v>1306</v>
      </c>
      <c r="BK390" s="2" t="s">
        <v>201</v>
      </c>
      <c r="BL390" s="2">
        <v>0.47</v>
      </c>
      <c r="BM390" s="2"/>
      <c r="BN390" s="2"/>
      <c r="BO390" s="2"/>
      <c r="BP390" s="2"/>
      <c r="BQ390" s="2"/>
      <c r="BR390" s="2" t="s">
        <v>176</v>
      </c>
      <c r="BS390" s="2" t="s">
        <v>1307</v>
      </c>
      <c r="BT390" s="2"/>
      <c r="BU390" s="2"/>
      <c r="BV390" s="2"/>
      <c r="BZ390" s="10">
        <f t="shared" si="74"/>
        <v>0.76923076923076927</v>
      </c>
      <c r="CA390" s="10">
        <f t="shared" si="75"/>
        <v>0.57894736842105265</v>
      </c>
      <c r="CB390" s="9">
        <f t="shared" si="67"/>
        <v>0.5</v>
      </c>
      <c r="CC390" s="9">
        <f t="shared" si="68"/>
        <v>0.5</v>
      </c>
      <c r="CD390" s="9">
        <f t="shared" si="69"/>
        <v>0</v>
      </c>
      <c r="CE390" s="9">
        <f t="shared" si="70"/>
        <v>0.5</v>
      </c>
      <c r="CF390" s="9">
        <f t="shared" si="71"/>
        <v>0.5</v>
      </c>
      <c r="CG390" s="9">
        <f t="shared" si="72"/>
        <v>0.5</v>
      </c>
      <c r="CH390" s="9">
        <f t="shared" si="73"/>
        <v>2</v>
      </c>
      <c r="CI390" s="9">
        <f t="shared" si="76"/>
        <v>1</v>
      </c>
    </row>
    <row r="391" spans="1:87" ht="41.4" x14ac:dyDescent="0.3">
      <c r="A391" s="9">
        <v>390</v>
      </c>
      <c r="B391" s="2" t="s">
        <v>1239</v>
      </c>
      <c r="C391" s="2" t="s">
        <v>1240</v>
      </c>
      <c r="D391" s="2">
        <v>2013</v>
      </c>
      <c r="E391" s="2" t="s">
        <v>273</v>
      </c>
      <c r="F391" s="2" t="s">
        <v>87</v>
      </c>
      <c r="G391" s="2" t="s">
        <v>72</v>
      </c>
      <c r="H391" s="2" t="s">
        <v>541</v>
      </c>
      <c r="I391" s="2" t="s">
        <v>1241</v>
      </c>
      <c r="J391" s="2" t="s">
        <v>75</v>
      </c>
      <c r="K391" s="2">
        <v>6</v>
      </c>
      <c r="L391" s="2" t="s">
        <v>150</v>
      </c>
      <c r="M391" s="2" t="s">
        <v>1308</v>
      </c>
      <c r="N391" s="2" t="s">
        <v>478</v>
      </c>
      <c r="O391" s="2" t="s">
        <v>81</v>
      </c>
      <c r="P391" s="2" t="s">
        <v>82</v>
      </c>
      <c r="Q391" s="2" t="s">
        <v>83</v>
      </c>
      <c r="R391" s="2" t="s">
        <v>277</v>
      </c>
      <c r="S391" s="2" t="s">
        <v>1312</v>
      </c>
      <c r="T391" s="2" t="s">
        <v>119</v>
      </c>
      <c r="U391" s="2" t="str">
        <f t="shared" si="66"/>
        <v>DB information</v>
      </c>
      <c r="V391" s="2"/>
      <c r="W391" s="2"/>
      <c r="X391" s="2"/>
      <c r="Y391" s="2"/>
      <c r="Z391" s="2" t="s">
        <v>1310</v>
      </c>
      <c r="AA391" s="2"/>
      <c r="AB391" s="2"/>
      <c r="AC391" s="2" t="s">
        <v>1311</v>
      </c>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t="s">
        <v>1309</v>
      </c>
      <c r="BJ391" s="2" t="s">
        <v>1313</v>
      </c>
      <c r="BK391" s="2" t="s">
        <v>201</v>
      </c>
      <c r="BL391" s="2">
        <v>0.3</v>
      </c>
      <c r="BM391" s="2"/>
      <c r="BN391" s="2"/>
      <c r="BO391" s="2"/>
      <c r="BP391" s="2"/>
      <c r="BQ391" s="2"/>
      <c r="BR391" s="2" t="s">
        <v>176</v>
      </c>
      <c r="BS391" s="2" t="s">
        <v>1314</v>
      </c>
      <c r="BT391" s="2"/>
      <c r="BU391" s="2"/>
      <c r="BV391" s="2"/>
      <c r="BZ391" s="10">
        <f t="shared" si="74"/>
        <v>0.76923076923076927</v>
      </c>
      <c r="CA391" s="10">
        <f t="shared" si="75"/>
        <v>0.57894736842105265</v>
      </c>
      <c r="CB391" s="9">
        <f t="shared" si="67"/>
        <v>0.5</v>
      </c>
      <c r="CC391" s="9">
        <f t="shared" si="68"/>
        <v>0.5</v>
      </c>
      <c r="CD391" s="9">
        <f t="shared" si="69"/>
        <v>0</v>
      </c>
      <c r="CE391" s="9">
        <f t="shared" si="70"/>
        <v>0.5</v>
      </c>
      <c r="CF391" s="9">
        <f t="shared" si="71"/>
        <v>0.5</v>
      </c>
      <c r="CG391" s="9">
        <f t="shared" si="72"/>
        <v>0.5</v>
      </c>
      <c r="CH391" s="9">
        <f t="shared" si="73"/>
        <v>2</v>
      </c>
      <c r="CI391" s="9">
        <f t="shared" si="76"/>
        <v>1</v>
      </c>
    </row>
    <row r="392" spans="1:87" ht="41.4" x14ac:dyDescent="0.3">
      <c r="A392" s="9">
        <v>391</v>
      </c>
      <c r="B392" s="2" t="s">
        <v>1239</v>
      </c>
      <c r="C392" s="2" t="s">
        <v>1240</v>
      </c>
      <c r="D392" s="2">
        <v>2013</v>
      </c>
      <c r="E392" s="2" t="s">
        <v>273</v>
      </c>
      <c r="F392" s="2" t="s">
        <v>87</v>
      </c>
      <c r="G392" s="2" t="s">
        <v>72</v>
      </c>
      <c r="H392" s="2" t="s">
        <v>541</v>
      </c>
      <c r="I392" s="2" t="s">
        <v>1241</v>
      </c>
      <c r="J392" s="2" t="s">
        <v>75</v>
      </c>
      <c r="K392" s="2">
        <v>6</v>
      </c>
      <c r="L392" s="2" t="s">
        <v>150</v>
      </c>
      <c r="M392" s="2" t="s">
        <v>1315</v>
      </c>
      <c r="N392" s="2" t="s">
        <v>291</v>
      </c>
      <c r="O392" s="2" t="s">
        <v>81</v>
      </c>
      <c r="P392" s="2" t="s">
        <v>82</v>
      </c>
      <c r="Q392" s="2" t="s">
        <v>83</v>
      </c>
      <c r="R392" s="2" t="s">
        <v>277</v>
      </c>
      <c r="S392" s="2" t="s">
        <v>1318</v>
      </c>
      <c r="T392" s="2" t="s">
        <v>85</v>
      </c>
      <c r="U392" s="2" t="str">
        <f t="shared" si="66"/>
        <v>DB information</v>
      </c>
      <c r="V392" s="2"/>
      <c r="W392" s="2"/>
      <c r="X392" s="2"/>
      <c r="Y392" s="2"/>
      <c r="Z392" s="2" t="s">
        <v>1317</v>
      </c>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t="s">
        <v>1316</v>
      </c>
      <c r="BJ392" s="2" t="s">
        <v>1319</v>
      </c>
      <c r="BK392" s="2" t="s">
        <v>201</v>
      </c>
      <c r="BL392" s="2">
        <v>0.09</v>
      </c>
      <c r="BM392" s="2"/>
      <c r="BN392" s="2"/>
      <c r="BO392" s="2"/>
      <c r="BP392" s="2"/>
      <c r="BQ392" s="2"/>
      <c r="BR392" s="2" t="s">
        <v>176</v>
      </c>
      <c r="BS392" s="2" t="s">
        <v>1320</v>
      </c>
      <c r="BT392" s="2"/>
      <c r="BU392" s="2"/>
      <c r="BV392" s="2"/>
      <c r="BZ392" s="10">
        <f t="shared" si="74"/>
        <v>0.76923076923076927</v>
      </c>
      <c r="CA392" s="10">
        <f t="shared" si="75"/>
        <v>0.57894736842105265</v>
      </c>
      <c r="CB392" s="9">
        <f t="shared" si="67"/>
        <v>0.5</v>
      </c>
      <c r="CC392" s="9">
        <f t="shared" si="68"/>
        <v>0.5</v>
      </c>
      <c r="CD392" s="9">
        <f t="shared" si="69"/>
        <v>0</v>
      </c>
      <c r="CE392" s="9">
        <f t="shared" si="70"/>
        <v>0.5</v>
      </c>
      <c r="CF392" s="9">
        <f t="shared" si="71"/>
        <v>0.5</v>
      </c>
      <c r="CG392" s="9">
        <f t="shared" si="72"/>
        <v>0.5</v>
      </c>
      <c r="CH392" s="9">
        <f t="shared" si="73"/>
        <v>2</v>
      </c>
      <c r="CI392" s="9">
        <f t="shared" si="76"/>
        <v>1</v>
      </c>
    </row>
    <row r="393" spans="1:87" ht="41.4" x14ac:dyDescent="0.3">
      <c r="A393" s="9">
        <v>392</v>
      </c>
      <c r="B393" s="2" t="s">
        <v>1239</v>
      </c>
      <c r="C393" s="2" t="s">
        <v>1240</v>
      </c>
      <c r="D393" s="2">
        <v>2013</v>
      </c>
      <c r="E393" s="2" t="s">
        <v>273</v>
      </c>
      <c r="F393" s="2" t="s">
        <v>87</v>
      </c>
      <c r="G393" s="2" t="s">
        <v>72</v>
      </c>
      <c r="H393" s="2" t="s">
        <v>541</v>
      </c>
      <c r="I393" s="2" t="s">
        <v>1241</v>
      </c>
      <c r="J393" s="2" t="s">
        <v>75</v>
      </c>
      <c r="K393" s="2">
        <v>6</v>
      </c>
      <c r="L393" s="2" t="s">
        <v>150</v>
      </c>
      <c r="M393" s="2" t="s">
        <v>1321</v>
      </c>
      <c r="N393" s="2" t="s">
        <v>472</v>
      </c>
      <c r="O393" s="2" t="s">
        <v>81</v>
      </c>
      <c r="P393" s="2" t="s">
        <v>82</v>
      </c>
      <c r="Q393" s="2" t="s">
        <v>83</v>
      </c>
      <c r="R393" s="2" t="s">
        <v>84</v>
      </c>
      <c r="S393" s="2" t="s">
        <v>84</v>
      </c>
      <c r="T393" s="2" t="s">
        <v>119</v>
      </c>
      <c r="U393" s="2" t="str">
        <f t="shared" si="66"/>
        <v>DB information</v>
      </c>
      <c r="V393" s="2"/>
      <c r="W393" s="2"/>
      <c r="X393" s="2" t="s">
        <v>1323</v>
      </c>
      <c r="Y393" s="2"/>
      <c r="Z393" s="2" t="s">
        <v>1324</v>
      </c>
      <c r="AA393" s="2"/>
      <c r="AB393" s="2"/>
      <c r="AC393" s="2" t="s">
        <v>1291</v>
      </c>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t="s">
        <v>1322</v>
      </c>
      <c r="BJ393" s="2" t="s">
        <v>1325</v>
      </c>
      <c r="BK393" s="2" t="s">
        <v>201</v>
      </c>
      <c r="BL393" s="2">
        <v>0.34</v>
      </c>
      <c r="BM393" s="2"/>
      <c r="BN393" s="2"/>
      <c r="BO393" s="2"/>
      <c r="BP393" s="2"/>
      <c r="BQ393" s="2"/>
      <c r="BR393" s="2" t="s">
        <v>176</v>
      </c>
      <c r="BS393" s="2" t="s">
        <v>1326</v>
      </c>
      <c r="BT393" s="2"/>
      <c r="BU393" s="2"/>
      <c r="BV393" s="2"/>
      <c r="BZ393" s="10">
        <f t="shared" si="74"/>
        <v>0.76923076923076927</v>
      </c>
      <c r="CA393" s="10">
        <f t="shared" si="75"/>
        <v>0.57894736842105265</v>
      </c>
      <c r="CB393" s="9">
        <f t="shared" si="67"/>
        <v>0.5</v>
      </c>
      <c r="CC393" s="9">
        <f t="shared" si="68"/>
        <v>0.5</v>
      </c>
      <c r="CD393" s="9">
        <f t="shared" si="69"/>
        <v>0</v>
      </c>
      <c r="CE393" s="9">
        <f t="shared" si="70"/>
        <v>0.5</v>
      </c>
      <c r="CF393" s="9">
        <f t="shared" si="71"/>
        <v>0.5</v>
      </c>
      <c r="CG393" s="9">
        <f t="shared" si="72"/>
        <v>0.5</v>
      </c>
      <c r="CH393" s="9">
        <f t="shared" si="73"/>
        <v>2</v>
      </c>
      <c r="CI393" s="9">
        <f t="shared" si="76"/>
        <v>1</v>
      </c>
    </row>
    <row r="394" spans="1:87" ht="41.4" x14ac:dyDescent="0.3">
      <c r="A394" s="9">
        <v>393</v>
      </c>
      <c r="B394" s="2" t="s">
        <v>1239</v>
      </c>
      <c r="C394" s="2" t="s">
        <v>1240</v>
      </c>
      <c r="D394" s="2">
        <v>2013</v>
      </c>
      <c r="E394" s="2" t="s">
        <v>273</v>
      </c>
      <c r="F394" s="2" t="s">
        <v>87</v>
      </c>
      <c r="G394" s="2" t="s">
        <v>72</v>
      </c>
      <c r="H394" s="2" t="s">
        <v>541</v>
      </c>
      <c r="I394" s="2" t="s">
        <v>1241</v>
      </c>
      <c r="J394" s="2" t="s">
        <v>75</v>
      </c>
      <c r="K394" s="2">
        <v>10</v>
      </c>
      <c r="L394" s="2" t="s">
        <v>150</v>
      </c>
      <c r="M394" s="2" t="s">
        <v>1249</v>
      </c>
      <c r="N394" s="2" t="s">
        <v>291</v>
      </c>
      <c r="O394" s="2" t="s">
        <v>81</v>
      </c>
      <c r="P394" s="2" t="s">
        <v>82</v>
      </c>
      <c r="Q394" s="2" t="s">
        <v>83</v>
      </c>
      <c r="R394" s="2" t="s">
        <v>277</v>
      </c>
      <c r="S394" s="2" t="s">
        <v>1284</v>
      </c>
      <c r="T394" s="2" t="s">
        <v>85</v>
      </c>
      <c r="U394" s="2" t="str">
        <f t="shared" si="66"/>
        <v>DB information</v>
      </c>
      <c r="V394" s="2"/>
      <c r="W394" s="2"/>
      <c r="X394" s="2"/>
      <c r="Y394" s="2"/>
      <c r="Z394" s="2" t="s">
        <v>1251</v>
      </c>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t="s">
        <v>1327</v>
      </c>
      <c r="BJ394" s="2" t="s">
        <v>168</v>
      </c>
      <c r="BK394" s="2" t="s">
        <v>201</v>
      </c>
      <c r="BL394" s="2">
        <v>0.52</v>
      </c>
      <c r="BM394" s="2"/>
      <c r="BN394" s="2"/>
      <c r="BO394" s="2"/>
      <c r="BP394" s="2"/>
      <c r="BQ394" s="2"/>
      <c r="BR394" s="2" t="s">
        <v>176</v>
      </c>
      <c r="BS394" s="2" t="s">
        <v>107</v>
      </c>
      <c r="BT394" s="2"/>
      <c r="BU394" s="2"/>
      <c r="BV394" s="2"/>
      <c r="BZ394" s="10">
        <f t="shared" si="74"/>
        <v>0.76923076923076927</v>
      </c>
      <c r="CA394" s="10">
        <f t="shared" si="75"/>
        <v>0.57894736842105265</v>
      </c>
      <c r="CB394" s="9">
        <f t="shared" si="67"/>
        <v>0.5</v>
      </c>
      <c r="CC394" s="9">
        <f t="shared" si="68"/>
        <v>0.5</v>
      </c>
      <c r="CD394" s="9">
        <f t="shared" si="69"/>
        <v>0</v>
      </c>
      <c r="CE394" s="9">
        <f t="shared" si="70"/>
        <v>0.5</v>
      </c>
      <c r="CF394" s="9">
        <f t="shared" si="71"/>
        <v>0.5</v>
      </c>
      <c r="CG394" s="9">
        <f t="shared" si="72"/>
        <v>0.5</v>
      </c>
      <c r="CH394" s="9">
        <f t="shared" si="73"/>
        <v>2</v>
      </c>
      <c r="CI394" s="9">
        <f t="shared" si="76"/>
        <v>1</v>
      </c>
    </row>
    <row r="395" spans="1:87" ht="41.4" x14ac:dyDescent="0.3">
      <c r="A395" s="9">
        <v>394</v>
      </c>
      <c r="B395" s="2" t="s">
        <v>1239</v>
      </c>
      <c r="C395" s="2" t="s">
        <v>1240</v>
      </c>
      <c r="D395" s="2">
        <v>2013</v>
      </c>
      <c r="E395" s="2" t="s">
        <v>273</v>
      </c>
      <c r="F395" s="2" t="s">
        <v>87</v>
      </c>
      <c r="G395" s="2" t="s">
        <v>72</v>
      </c>
      <c r="H395" s="2" t="s">
        <v>541</v>
      </c>
      <c r="I395" s="2" t="s">
        <v>1241</v>
      </c>
      <c r="J395" s="2" t="s">
        <v>75</v>
      </c>
      <c r="K395" s="2">
        <v>10</v>
      </c>
      <c r="L395" s="2" t="s">
        <v>150</v>
      </c>
      <c r="M395" s="2" t="s">
        <v>1328</v>
      </c>
      <c r="N395" s="2" t="s">
        <v>1329</v>
      </c>
      <c r="O395" s="2" t="s">
        <v>81</v>
      </c>
      <c r="P395" s="2" t="s">
        <v>82</v>
      </c>
      <c r="Q395" s="2" t="s">
        <v>83</v>
      </c>
      <c r="R395" s="2" t="s">
        <v>277</v>
      </c>
      <c r="S395" s="2" t="s">
        <v>1333</v>
      </c>
      <c r="T395" s="2" t="s">
        <v>119</v>
      </c>
      <c r="U395" s="2" t="str">
        <f t="shared" si="66"/>
        <v>DB information</v>
      </c>
      <c r="V395" s="2"/>
      <c r="W395" s="2"/>
      <c r="X395" s="2"/>
      <c r="Y395" s="2" t="s">
        <v>1331</v>
      </c>
      <c r="Z395" s="2" t="s">
        <v>1332</v>
      </c>
      <c r="AA395" s="2"/>
      <c r="AB395" s="2" t="s">
        <v>1257</v>
      </c>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t="s">
        <v>1330</v>
      </c>
      <c r="BJ395" s="2" t="s">
        <v>1334</v>
      </c>
      <c r="BK395" s="2" t="s">
        <v>201</v>
      </c>
      <c r="BL395" s="2">
        <v>0.42</v>
      </c>
      <c r="BM395" s="2"/>
      <c r="BN395" s="2"/>
      <c r="BO395" s="2"/>
      <c r="BP395" s="2"/>
      <c r="BQ395" s="2"/>
      <c r="BR395" s="2" t="s">
        <v>176</v>
      </c>
      <c r="BS395" s="2" t="s">
        <v>1335</v>
      </c>
      <c r="BT395" s="2"/>
      <c r="BU395" s="2"/>
      <c r="BV395" s="2"/>
      <c r="BZ395" s="10">
        <f t="shared" si="74"/>
        <v>0.76923076923076927</v>
      </c>
      <c r="CA395" s="10">
        <f t="shared" si="75"/>
        <v>0.57894736842105265</v>
      </c>
      <c r="CB395" s="9">
        <f t="shared" si="67"/>
        <v>0.5</v>
      </c>
      <c r="CC395" s="9">
        <f t="shared" si="68"/>
        <v>0.5</v>
      </c>
      <c r="CD395" s="9">
        <f t="shared" si="69"/>
        <v>0</v>
      </c>
      <c r="CE395" s="9">
        <f t="shared" si="70"/>
        <v>0.5</v>
      </c>
      <c r="CF395" s="9">
        <f t="shared" si="71"/>
        <v>0.5</v>
      </c>
      <c r="CG395" s="9">
        <f t="shared" si="72"/>
        <v>0.5</v>
      </c>
      <c r="CH395" s="9">
        <f t="shared" si="73"/>
        <v>2</v>
      </c>
      <c r="CI395" s="9">
        <f t="shared" si="76"/>
        <v>1</v>
      </c>
    </row>
    <row r="396" spans="1:87" ht="41.4" x14ac:dyDescent="0.3">
      <c r="A396" s="9">
        <v>395</v>
      </c>
      <c r="B396" s="2" t="s">
        <v>1239</v>
      </c>
      <c r="C396" s="2" t="s">
        <v>1240</v>
      </c>
      <c r="D396" s="2">
        <v>2013</v>
      </c>
      <c r="E396" s="2" t="s">
        <v>273</v>
      </c>
      <c r="F396" s="2" t="s">
        <v>87</v>
      </c>
      <c r="G396" s="2" t="s">
        <v>72</v>
      </c>
      <c r="H396" s="2" t="s">
        <v>541</v>
      </c>
      <c r="I396" s="2" t="s">
        <v>1241</v>
      </c>
      <c r="J396" s="2" t="s">
        <v>75</v>
      </c>
      <c r="K396" s="2">
        <v>10</v>
      </c>
      <c r="L396" s="2" t="s">
        <v>150</v>
      </c>
      <c r="M396" s="2" t="s">
        <v>1260</v>
      </c>
      <c r="N396" s="2" t="s">
        <v>274</v>
      </c>
      <c r="O396" s="2" t="s">
        <v>81</v>
      </c>
      <c r="P396" s="2" t="s">
        <v>82</v>
      </c>
      <c r="Q396" s="2" t="s">
        <v>83</v>
      </c>
      <c r="R396" s="2" t="s">
        <v>277</v>
      </c>
      <c r="S396" s="2" t="s">
        <v>1263</v>
      </c>
      <c r="T396" s="2" t="s">
        <v>85</v>
      </c>
      <c r="U396" s="2" t="str">
        <f t="shared" si="66"/>
        <v>DB information</v>
      </c>
      <c r="V396" s="2"/>
      <c r="W396" s="2"/>
      <c r="X396" s="2"/>
      <c r="Y396" s="2"/>
      <c r="Z396" s="2"/>
      <c r="AA396" s="2"/>
      <c r="AB396" s="2"/>
      <c r="AC396" s="2" t="s">
        <v>1262</v>
      </c>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t="s">
        <v>1336</v>
      </c>
      <c r="BJ396" s="2" t="s">
        <v>168</v>
      </c>
      <c r="BK396" s="2" t="s">
        <v>201</v>
      </c>
      <c r="BL396" s="2">
        <v>0.45</v>
      </c>
      <c r="BM396" s="2"/>
      <c r="BN396" s="2"/>
      <c r="BO396" s="2"/>
      <c r="BP396" s="2"/>
      <c r="BQ396" s="2"/>
      <c r="BR396" s="2" t="s">
        <v>176</v>
      </c>
      <c r="BS396" s="2" t="s">
        <v>1248</v>
      </c>
      <c r="BT396" s="2"/>
      <c r="BU396" s="2"/>
      <c r="BV396" s="2"/>
      <c r="BZ396" s="10">
        <f t="shared" si="74"/>
        <v>0.76923076923076927</v>
      </c>
      <c r="CA396" s="10">
        <f t="shared" si="75"/>
        <v>0.57894736842105265</v>
      </c>
      <c r="CB396" s="9">
        <f t="shared" si="67"/>
        <v>0.5</v>
      </c>
      <c r="CC396" s="9">
        <f t="shared" si="68"/>
        <v>0.5</v>
      </c>
      <c r="CD396" s="9">
        <f t="shared" si="69"/>
        <v>0</v>
      </c>
      <c r="CE396" s="9">
        <f t="shared" si="70"/>
        <v>0.5</v>
      </c>
      <c r="CF396" s="9">
        <f t="shared" si="71"/>
        <v>0.5</v>
      </c>
      <c r="CG396" s="9">
        <f t="shared" si="72"/>
        <v>0.5</v>
      </c>
      <c r="CH396" s="9">
        <f t="shared" si="73"/>
        <v>2</v>
      </c>
      <c r="CI396" s="9">
        <f t="shared" si="76"/>
        <v>1</v>
      </c>
    </row>
    <row r="397" spans="1:87" ht="41.4" x14ac:dyDescent="0.3">
      <c r="A397" s="9">
        <v>396</v>
      </c>
      <c r="B397" s="2" t="s">
        <v>1239</v>
      </c>
      <c r="C397" s="2" t="s">
        <v>1240</v>
      </c>
      <c r="D397" s="2">
        <v>2013</v>
      </c>
      <c r="E397" s="2" t="s">
        <v>273</v>
      </c>
      <c r="F397" s="2" t="s">
        <v>87</v>
      </c>
      <c r="G397" s="2" t="s">
        <v>72</v>
      </c>
      <c r="H397" s="2" t="s">
        <v>541</v>
      </c>
      <c r="I397" s="2" t="s">
        <v>1241</v>
      </c>
      <c r="J397" s="2" t="s">
        <v>75</v>
      </c>
      <c r="K397" s="2">
        <v>10</v>
      </c>
      <c r="L397" s="2" t="s">
        <v>150</v>
      </c>
      <c r="M397" s="2" t="s">
        <v>1279</v>
      </c>
      <c r="N397" s="2" t="s">
        <v>1329</v>
      </c>
      <c r="O397" s="2" t="s">
        <v>81</v>
      </c>
      <c r="P397" s="2" t="s">
        <v>82</v>
      </c>
      <c r="Q397" s="2" t="s">
        <v>83</v>
      </c>
      <c r="R397" s="2" t="s">
        <v>277</v>
      </c>
      <c r="S397" s="2" t="s">
        <v>289</v>
      </c>
      <c r="T397" s="2" t="s">
        <v>119</v>
      </c>
      <c r="U397" s="2" t="str">
        <f t="shared" si="66"/>
        <v>DB information</v>
      </c>
      <c r="V397" s="2" t="s">
        <v>1266</v>
      </c>
      <c r="W397" s="2"/>
      <c r="X397" s="2"/>
      <c r="Y397" s="2"/>
      <c r="Z397" s="2" t="s">
        <v>1324</v>
      </c>
      <c r="AA397" s="2"/>
      <c r="AB397" s="2"/>
      <c r="AC397" s="2" t="s">
        <v>1267</v>
      </c>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t="s">
        <v>1337</v>
      </c>
      <c r="BJ397" s="2" t="s">
        <v>1268</v>
      </c>
      <c r="BK397" s="2" t="s">
        <v>201</v>
      </c>
      <c r="BL397" s="2">
        <v>0.19</v>
      </c>
      <c r="BM397" s="2"/>
      <c r="BN397" s="2"/>
      <c r="BO397" s="2"/>
      <c r="BP397" s="2"/>
      <c r="BQ397" s="2"/>
      <c r="BR397" s="2" t="s">
        <v>176</v>
      </c>
      <c r="BS397" s="2" t="s">
        <v>1269</v>
      </c>
      <c r="BT397" s="2"/>
      <c r="BU397" s="2"/>
      <c r="BV397" s="2"/>
      <c r="BZ397" s="10">
        <f t="shared" si="74"/>
        <v>0.76923076923076927</v>
      </c>
      <c r="CA397" s="10">
        <f t="shared" si="75"/>
        <v>0.57894736842105265</v>
      </c>
      <c r="CB397" s="9">
        <f t="shared" si="67"/>
        <v>0.5</v>
      </c>
      <c r="CC397" s="9">
        <f t="shared" si="68"/>
        <v>0.5</v>
      </c>
      <c r="CD397" s="9">
        <f t="shared" si="69"/>
        <v>0</v>
      </c>
      <c r="CE397" s="9">
        <f t="shared" si="70"/>
        <v>0.5</v>
      </c>
      <c r="CF397" s="9">
        <f t="shared" si="71"/>
        <v>0.5</v>
      </c>
      <c r="CG397" s="9">
        <f t="shared" si="72"/>
        <v>0.5</v>
      </c>
      <c r="CH397" s="9">
        <f t="shared" si="73"/>
        <v>2</v>
      </c>
      <c r="CI397" s="9">
        <f t="shared" si="76"/>
        <v>1</v>
      </c>
    </row>
    <row r="398" spans="1:87" ht="41.4" x14ac:dyDescent="0.3">
      <c r="A398" s="9">
        <v>397</v>
      </c>
      <c r="B398" s="2" t="s">
        <v>1239</v>
      </c>
      <c r="C398" s="2" t="s">
        <v>1240</v>
      </c>
      <c r="D398" s="2">
        <v>2013</v>
      </c>
      <c r="E398" s="2" t="s">
        <v>273</v>
      </c>
      <c r="F398" s="2" t="s">
        <v>87</v>
      </c>
      <c r="G398" s="2" t="s">
        <v>72</v>
      </c>
      <c r="H398" s="2" t="s">
        <v>541</v>
      </c>
      <c r="I398" s="2" t="s">
        <v>1241</v>
      </c>
      <c r="J398" s="2" t="s">
        <v>75</v>
      </c>
      <c r="K398" s="2">
        <v>10</v>
      </c>
      <c r="L398" s="2" t="s">
        <v>150</v>
      </c>
      <c r="M398" s="2" t="s">
        <v>1338</v>
      </c>
      <c r="N398" s="2" t="s">
        <v>1339</v>
      </c>
      <c r="O398" s="2" t="s">
        <v>81</v>
      </c>
      <c r="P398" s="2" t="s">
        <v>82</v>
      </c>
      <c r="Q398" s="2" t="s">
        <v>83</v>
      </c>
      <c r="R398" s="2" t="s">
        <v>277</v>
      </c>
      <c r="S398" s="2" t="s">
        <v>1276</v>
      </c>
      <c r="T398" s="2" t="s">
        <v>119</v>
      </c>
      <c r="U398" s="2" t="str">
        <f t="shared" si="66"/>
        <v>DB information</v>
      </c>
      <c r="V398" s="2"/>
      <c r="W398" s="2"/>
      <c r="X398" s="2"/>
      <c r="Y398" s="2" t="s">
        <v>1273</v>
      </c>
      <c r="Z398" s="2" t="s">
        <v>1274</v>
      </c>
      <c r="AA398" s="2"/>
      <c r="AB398" s="2"/>
      <c r="AC398" s="2" t="s">
        <v>1275</v>
      </c>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t="s">
        <v>1340</v>
      </c>
      <c r="BJ398" s="2" t="s">
        <v>1277</v>
      </c>
      <c r="BK398" s="2" t="s">
        <v>201</v>
      </c>
      <c r="BL398" s="2">
        <v>0.42</v>
      </c>
      <c r="BM398" s="2"/>
      <c r="BN398" s="2"/>
      <c r="BO398" s="2"/>
      <c r="BP398" s="2"/>
      <c r="BQ398" s="2"/>
      <c r="BR398" s="2" t="s">
        <v>176</v>
      </c>
      <c r="BS398" s="2" t="s">
        <v>1278</v>
      </c>
      <c r="BT398" s="2"/>
      <c r="BU398" s="2"/>
      <c r="BV398" s="2"/>
      <c r="BZ398" s="10">
        <f t="shared" si="74"/>
        <v>0.76923076923076927</v>
      </c>
      <c r="CA398" s="10">
        <f t="shared" si="75"/>
        <v>0.57894736842105265</v>
      </c>
      <c r="CB398" s="9">
        <f t="shared" si="67"/>
        <v>0.5</v>
      </c>
      <c r="CC398" s="9">
        <f t="shared" si="68"/>
        <v>0.5</v>
      </c>
      <c r="CD398" s="9">
        <f t="shared" si="69"/>
        <v>0</v>
      </c>
      <c r="CE398" s="9">
        <f t="shared" si="70"/>
        <v>0.5</v>
      </c>
      <c r="CF398" s="9">
        <f t="shared" si="71"/>
        <v>0.5</v>
      </c>
      <c r="CG398" s="9">
        <f t="shared" si="72"/>
        <v>0.5</v>
      </c>
      <c r="CH398" s="9">
        <f t="shared" si="73"/>
        <v>2</v>
      </c>
      <c r="CI398" s="9">
        <f t="shared" si="76"/>
        <v>1</v>
      </c>
    </row>
    <row r="399" spans="1:87" ht="41.4" x14ac:dyDescent="0.3">
      <c r="A399" s="9">
        <v>398</v>
      </c>
      <c r="B399" s="2" t="s">
        <v>1239</v>
      </c>
      <c r="C399" s="2" t="s">
        <v>1240</v>
      </c>
      <c r="D399" s="2">
        <v>2013</v>
      </c>
      <c r="E399" s="2" t="s">
        <v>273</v>
      </c>
      <c r="F399" s="2" t="s">
        <v>87</v>
      </c>
      <c r="G399" s="2" t="s">
        <v>72</v>
      </c>
      <c r="H399" s="2" t="s">
        <v>541</v>
      </c>
      <c r="I399" s="2" t="s">
        <v>1241</v>
      </c>
      <c r="J399" s="2" t="s">
        <v>75</v>
      </c>
      <c r="K399" s="2">
        <v>10</v>
      </c>
      <c r="L399" s="2" t="s">
        <v>150</v>
      </c>
      <c r="M399" s="2" t="s">
        <v>1341</v>
      </c>
      <c r="N399" s="2" t="s">
        <v>1342</v>
      </c>
      <c r="O399" s="2" t="s">
        <v>81</v>
      </c>
      <c r="P399" s="2" t="s">
        <v>82</v>
      </c>
      <c r="Q399" s="2" t="s">
        <v>83</v>
      </c>
      <c r="R399" s="2" t="s">
        <v>277</v>
      </c>
      <c r="S399" s="2" t="s">
        <v>1284</v>
      </c>
      <c r="T399" s="2" t="s">
        <v>119</v>
      </c>
      <c r="U399" s="2" t="str">
        <f t="shared" si="66"/>
        <v>DB information</v>
      </c>
      <c r="V399" s="2" t="s">
        <v>1281</v>
      </c>
      <c r="W399" s="2"/>
      <c r="X399" s="2"/>
      <c r="Y399" s="2"/>
      <c r="Z399" s="2" t="s">
        <v>1282</v>
      </c>
      <c r="AA399" s="2"/>
      <c r="AB399" s="2" t="s">
        <v>1344</v>
      </c>
      <c r="AC399" s="2" t="s">
        <v>1283</v>
      </c>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t="s">
        <v>1343</v>
      </c>
      <c r="BJ399" s="2" t="s">
        <v>1285</v>
      </c>
      <c r="BK399" s="2" t="s">
        <v>201</v>
      </c>
      <c r="BL399" s="2">
        <v>0.28999999999999998</v>
      </c>
      <c r="BM399" s="2"/>
      <c r="BN399" s="2"/>
      <c r="BO399" s="2"/>
      <c r="BP399" s="2"/>
      <c r="BQ399" s="2"/>
      <c r="BR399" s="2" t="s">
        <v>176</v>
      </c>
      <c r="BS399" s="2" t="s">
        <v>1286</v>
      </c>
      <c r="BT399" s="2"/>
      <c r="BU399" s="2"/>
      <c r="BV399" s="2"/>
      <c r="BZ399" s="10">
        <f t="shared" si="74"/>
        <v>0.76923076923076927</v>
      </c>
      <c r="CA399" s="10">
        <f t="shared" si="75"/>
        <v>0.57894736842105265</v>
      </c>
      <c r="CB399" s="9">
        <f t="shared" si="67"/>
        <v>0.5</v>
      </c>
      <c r="CC399" s="9">
        <f t="shared" si="68"/>
        <v>0.5</v>
      </c>
      <c r="CD399" s="9">
        <f t="shared" si="69"/>
        <v>0</v>
      </c>
      <c r="CE399" s="9">
        <f t="shared" si="70"/>
        <v>0.5</v>
      </c>
      <c r="CF399" s="9">
        <f t="shared" si="71"/>
        <v>0.5</v>
      </c>
      <c r="CG399" s="9">
        <f t="shared" si="72"/>
        <v>0.5</v>
      </c>
      <c r="CH399" s="9">
        <f t="shared" si="73"/>
        <v>2</v>
      </c>
      <c r="CI399" s="9">
        <f t="shared" si="76"/>
        <v>1</v>
      </c>
    </row>
    <row r="400" spans="1:87" ht="41.4" x14ac:dyDescent="0.3">
      <c r="A400" s="9">
        <v>399</v>
      </c>
      <c r="B400" s="2" t="s">
        <v>1239</v>
      </c>
      <c r="C400" s="2" t="s">
        <v>1240</v>
      </c>
      <c r="D400" s="2">
        <v>2013</v>
      </c>
      <c r="E400" s="2" t="s">
        <v>273</v>
      </c>
      <c r="F400" s="2" t="s">
        <v>87</v>
      </c>
      <c r="G400" s="2" t="s">
        <v>72</v>
      </c>
      <c r="H400" s="2" t="s">
        <v>541</v>
      </c>
      <c r="I400" s="2" t="s">
        <v>1241</v>
      </c>
      <c r="J400" s="2" t="s">
        <v>75</v>
      </c>
      <c r="K400" s="2">
        <v>10</v>
      </c>
      <c r="L400" s="2" t="s">
        <v>150</v>
      </c>
      <c r="M400" s="2" t="s">
        <v>1253</v>
      </c>
      <c r="N400" s="2" t="s">
        <v>1345</v>
      </c>
      <c r="O400" s="2" t="s">
        <v>81</v>
      </c>
      <c r="P400" s="2" t="s">
        <v>82</v>
      </c>
      <c r="Q400" s="2" t="s">
        <v>83</v>
      </c>
      <c r="R400" s="2" t="s">
        <v>277</v>
      </c>
      <c r="S400" s="2" t="s">
        <v>295</v>
      </c>
      <c r="T400" s="2" t="s">
        <v>119</v>
      </c>
      <c r="U400" s="2" t="str">
        <f t="shared" si="66"/>
        <v>DB information</v>
      </c>
      <c r="V400" s="2"/>
      <c r="W400" s="2" t="s">
        <v>1289</v>
      </c>
      <c r="X400" s="2"/>
      <c r="Y400" s="2"/>
      <c r="Z400" s="2"/>
      <c r="AA400" s="2"/>
      <c r="AB400" s="2" t="s">
        <v>1344</v>
      </c>
      <c r="AC400" s="2" t="s">
        <v>1291</v>
      </c>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t="s">
        <v>1346</v>
      </c>
      <c r="BJ400" s="2" t="s">
        <v>1292</v>
      </c>
      <c r="BK400" s="2" t="s">
        <v>201</v>
      </c>
      <c r="BL400" s="2">
        <v>0.41</v>
      </c>
      <c r="BM400" s="2"/>
      <c r="BN400" s="2"/>
      <c r="BO400" s="2"/>
      <c r="BP400" s="2"/>
      <c r="BQ400" s="2"/>
      <c r="BR400" s="2" t="s">
        <v>176</v>
      </c>
      <c r="BS400" s="2" t="s">
        <v>1293</v>
      </c>
      <c r="BT400" s="2"/>
      <c r="BU400" s="2"/>
      <c r="BV400" s="2"/>
      <c r="BZ400" s="10">
        <f t="shared" si="74"/>
        <v>0.76923076923076927</v>
      </c>
      <c r="CA400" s="10">
        <f t="shared" si="75"/>
        <v>0.57894736842105265</v>
      </c>
      <c r="CB400" s="9">
        <f t="shared" si="67"/>
        <v>0.5</v>
      </c>
      <c r="CC400" s="9">
        <f t="shared" si="68"/>
        <v>0.5</v>
      </c>
      <c r="CD400" s="9">
        <f t="shared" si="69"/>
        <v>0</v>
      </c>
      <c r="CE400" s="9">
        <f t="shared" si="70"/>
        <v>0.5</v>
      </c>
      <c r="CF400" s="9">
        <f t="shared" si="71"/>
        <v>0.5</v>
      </c>
      <c r="CG400" s="9">
        <f t="shared" si="72"/>
        <v>0.5</v>
      </c>
      <c r="CH400" s="9">
        <f t="shared" si="73"/>
        <v>2</v>
      </c>
      <c r="CI400" s="9">
        <f t="shared" si="76"/>
        <v>1</v>
      </c>
    </row>
    <row r="401" spans="1:87" ht="41.4" x14ac:dyDescent="0.3">
      <c r="A401" s="9">
        <v>400</v>
      </c>
      <c r="B401" s="2" t="s">
        <v>1239</v>
      </c>
      <c r="C401" s="2" t="s">
        <v>1240</v>
      </c>
      <c r="D401" s="2">
        <v>2013</v>
      </c>
      <c r="E401" s="2" t="s">
        <v>273</v>
      </c>
      <c r="F401" s="2" t="s">
        <v>87</v>
      </c>
      <c r="G401" s="2" t="s">
        <v>72</v>
      </c>
      <c r="H401" s="2" t="s">
        <v>541</v>
      </c>
      <c r="I401" s="2" t="s">
        <v>1241</v>
      </c>
      <c r="J401" s="2" t="s">
        <v>75</v>
      </c>
      <c r="K401" s="2">
        <v>10</v>
      </c>
      <c r="L401" s="2" t="s">
        <v>150</v>
      </c>
      <c r="M401" s="2" t="s">
        <v>1347</v>
      </c>
      <c r="N401" s="2" t="s">
        <v>1348</v>
      </c>
      <c r="O401" s="2" t="s">
        <v>81</v>
      </c>
      <c r="P401" s="2" t="s">
        <v>82</v>
      </c>
      <c r="Q401" s="2" t="s">
        <v>83</v>
      </c>
      <c r="R401" s="2" t="s">
        <v>277</v>
      </c>
      <c r="S401" s="2" t="s">
        <v>297</v>
      </c>
      <c r="T401" s="2" t="s">
        <v>119</v>
      </c>
      <c r="U401" s="2" t="str">
        <f t="shared" si="66"/>
        <v>DB information</v>
      </c>
      <c r="V401" s="2" t="s">
        <v>1302</v>
      </c>
      <c r="W401" s="2"/>
      <c r="X401" s="2"/>
      <c r="Y401" s="2"/>
      <c r="Z401" s="2"/>
      <c r="AA401" s="2"/>
      <c r="AB401" s="2"/>
      <c r="AC401" s="2" t="s">
        <v>1350</v>
      </c>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t="s">
        <v>1349</v>
      </c>
      <c r="BJ401" s="2" t="s">
        <v>1306</v>
      </c>
      <c r="BK401" s="2" t="s">
        <v>201</v>
      </c>
      <c r="BL401" s="2">
        <v>0.31</v>
      </c>
      <c r="BM401" s="2"/>
      <c r="BN401" s="2"/>
      <c r="BO401" s="2"/>
      <c r="BP401" s="2"/>
      <c r="BQ401" s="2"/>
      <c r="BR401" s="2" t="s">
        <v>176</v>
      </c>
      <c r="BS401" s="2" t="s">
        <v>1307</v>
      </c>
      <c r="BT401" s="2"/>
      <c r="BU401" s="2"/>
      <c r="BV401" s="2"/>
      <c r="BZ401" s="10">
        <f t="shared" si="74"/>
        <v>0.76923076923076927</v>
      </c>
      <c r="CA401" s="10">
        <f t="shared" si="75"/>
        <v>0.57894736842105265</v>
      </c>
      <c r="CB401" s="9">
        <f t="shared" si="67"/>
        <v>0.5</v>
      </c>
      <c r="CC401" s="9">
        <f t="shared" si="68"/>
        <v>0.5</v>
      </c>
      <c r="CD401" s="9">
        <f t="shared" si="69"/>
        <v>0</v>
      </c>
      <c r="CE401" s="9">
        <f t="shared" si="70"/>
        <v>0.5</v>
      </c>
      <c r="CF401" s="9">
        <f t="shared" si="71"/>
        <v>0.5</v>
      </c>
      <c r="CG401" s="9">
        <f t="shared" si="72"/>
        <v>0.5</v>
      </c>
      <c r="CH401" s="9">
        <f t="shared" si="73"/>
        <v>2</v>
      </c>
      <c r="CI401" s="9">
        <f t="shared" si="76"/>
        <v>1</v>
      </c>
    </row>
    <row r="402" spans="1:87" ht="41.4" x14ac:dyDescent="0.3">
      <c r="A402" s="9">
        <v>401</v>
      </c>
      <c r="B402" s="2" t="s">
        <v>1239</v>
      </c>
      <c r="C402" s="2" t="s">
        <v>1240</v>
      </c>
      <c r="D402" s="2">
        <v>2013</v>
      </c>
      <c r="E402" s="2" t="s">
        <v>273</v>
      </c>
      <c r="F402" s="2" t="s">
        <v>87</v>
      </c>
      <c r="G402" s="2" t="s">
        <v>72</v>
      </c>
      <c r="H402" s="2" t="s">
        <v>541</v>
      </c>
      <c r="I402" s="2" t="s">
        <v>1241</v>
      </c>
      <c r="J402" s="2" t="s">
        <v>75</v>
      </c>
      <c r="K402" s="2">
        <v>10</v>
      </c>
      <c r="L402" s="2" t="s">
        <v>150</v>
      </c>
      <c r="M402" s="2" t="s">
        <v>1351</v>
      </c>
      <c r="N402" s="2" t="s">
        <v>478</v>
      </c>
      <c r="O402" s="2" t="s">
        <v>81</v>
      </c>
      <c r="P402" s="2" t="s">
        <v>82</v>
      </c>
      <c r="Q402" s="2" t="s">
        <v>83</v>
      </c>
      <c r="R402" s="2" t="s">
        <v>277</v>
      </c>
      <c r="S402" s="2" t="s">
        <v>1312</v>
      </c>
      <c r="T402" s="2" t="s">
        <v>119</v>
      </c>
      <c r="U402" s="2" t="str">
        <f t="shared" si="66"/>
        <v>DB information</v>
      </c>
      <c r="V402" s="2"/>
      <c r="W402" s="2"/>
      <c r="X402" s="2"/>
      <c r="Y402" s="2"/>
      <c r="Z402" s="2" t="s">
        <v>1310</v>
      </c>
      <c r="AA402" s="2"/>
      <c r="AB402" s="2"/>
      <c r="AC402" s="2" t="s">
        <v>1311</v>
      </c>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t="s">
        <v>1352</v>
      </c>
      <c r="BJ402" s="2" t="s">
        <v>1313</v>
      </c>
      <c r="BK402" s="2" t="s">
        <v>201</v>
      </c>
      <c r="BL402" s="2">
        <v>0.34</v>
      </c>
      <c r="BM402" s="2"/>
      <c r="BN402" s="2"/>
      <c r="BO402" s="2"/>
      <c r="BP402" s="2"/>
      <c r="BQ402" s="2"/>
      <c r="BR402" s="2" t="s">
        <v>176</v>
      </c>
      <c r="BS402" s="2" t="s">
        <v>1314</v>
      </c>
      <c r="BT402" s="2"/>
      <c r="BU402" s="2"/>
      <c r="BV402" s="2"/>
      <c r="BZ402" s="10">
        <f t="shared" si="74"/>
        <v>0.76923076923076927</v>
      </c>
      <c r="CA402" s="10">
        <f t="shared" si="75"/>
        <v>0.57894736842105265</v>
      </c>
      <c r="CB402" s="9">
        <f t="shared" si="67"/>
        <v>0.5</v>
      </c>
      <c r="CC402" s="9">
        <f t="shared" si="68"/>
        <v>0.5</v>
      </c>
      <c r="CD402" s="9">
        <f t="shared" si="69"/>
        <v>0</v>
      </c>
      <c r="CE402" s="9">
        <f t="shared" si="70"/>
        <v>0.5</v>
      </c>
      <c r="CF402" s="9">
        <f t="shared" si="71"/>
        <v>0.5</v>
      </c>
      <c r="CG402" s="9">
        <f t="shared" si="72"/>
        <v>0.5</v>
      </c>
      <c r="CH402" s="9">
        <f t="shared" si="73"/>
        <v>2</v>
      </c>
      <c r="CI402" s="9">
        <f t="shared" si="76"/>
        <v>1</v>
      </c>
    </row>
    <row r="403" spans="1:87" ht="41.4" x14ac:dyDescent="0.3">
      <c r="A403" s="9">
        <v>402</v>
      </c>
      <c r="B403" s="2" t="s">
        <v>1239</v>
      </c>
      <c r="C403" s="2" t="s">
        <v>1240</v>
      </c>
      <c r="D403" s="2">
        <v>2013</v>
      </c>
      <c r="E403" s="2" t="s">
        <v>273</v>
      </c>
      <c r="F403" s="2" t="s">
        <v>87</v>
      </c>
      <c r="G403" s="2" t="s">
        <v>72</v>
      </c>
      <c r="H403" s="2" t="s">
        <v>541</v>
      </c>
      <c r="I403" s="2" t="s">
        <v>1241</v>
      </c>
      <c r="J403" s="2" t="s">
        <v>75</v>
      </c>
      <c r="K403" s="2">
        <v>10</v>
      </c>
      <c r="L403" s="2" t="s">
        <v>150</v>
      </c>
      <c r="M403" s="2" t="s">
        <v>1338</v>
      </c>
      <c r="N403" s="2" t="s">
        <v>1339</v>
      </c>
      <c r="O403" s="2" t="s">
        <v>81</v>
      </c>
      <c r="P403" s="2" t="s">
        <v>82</v>
      </c>
      <c r="Q403" s="2" t="s">
        <v>83</v>
      </c>
      <c r="R403" s="2" t="s">
        <v>277</v>
      </c>
      <c r="S403" s="2" t="s">
        <v>1318</v>
      </c>
      <c r="T403" s="2" t="s">
        <v>119</v>
      </c>
      <c r="U403" s="2" t="str">
        <f t="shared" si="66"/>
        <v>DB information</v>
      </c>
      <c r="V403" s="2"/>
      <c r="W403" s="2"/>
      <c r="X403" s="2"/>
      <c r="Y403" s="2" t="s">
        <v>1353</v>
      </c>
      <c r="Z403" s="2" t="s">
        <v>1317</v>
      </c>
      <c r="AA403" s="2"/>
      <c r="AB403" s="2"/>
      <c r="AC403" s="2" t="s">
        <v>1267</v>
      </c>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t="s">
        <v>1987</v>
      </c>
      <c r="BJ403" s="2" t="s">
        <v>1319</v>
      </c>
      <c r="BK403" s="2" t="s">
        <v>201</v>
      </c>
      <c r="BL403" s="2">
        <v>0.17</v>
      </c>
      <c r="BM403" s="2"/>
      <c r="BN403" s="2"/>
      <c r="BO403" s="2"/>
      <c r="BP403" s="2"/>
      <c r="BQ403" s="2"/>
      <c r="BR403" s="2" t="s">
        <v>176</v>
      </c>
      <c r="BS403" s="2" t="s">
        <v>1320</v>
      </c>
      <c r="BT403" s="2"/>
      <c r="BU403" s="2"/>
      <c r="BV403" s="2"/>
      <c r="BZ403" s="10">
        <f t="shared" si="74"/>
        <v>0.76923076923076927</v>
      </c>
      <c r="CA403" s="10">
        <f t="shared" si="75"/>
        <v>0.57894736842105265</v>
      </c>
      <c r="CB403" s="9">
        <f t="shared" si="67"/>
        <v>0.5</v>
      </c>
      <c r="CC403" s="9">
        <f t="shared" si="68"/>
        <v>0.5</v>
      </c>
      <c r="CD403" s="9">
        <f t="shared" si="69"/>
        <v>0</v>
      </c>
      <c r="CE403" s="9">
        <f t="shared" si="70"/>
        <v>0.5</v>
      </c>
      <c r="CF403" s="9">
        <f t="shared" si="71"/>
        <v>0.5</v>
      </c>
      <c r="CG403" s="9">
        <f t="shared" si="72"/>
        <v>0.5</v>
      </c>
      <c r="CH403" s="9">
        <f t="shared" si="73"/>
        <v>2</v>
      </c>
      <c r="CI403" s="9">
        <f t="shared" si="76"/>
        <v>1</v>
      </c>
    </row>
    <row r="404" spans="1:87" ht="41.4" x14ac:dyDescent="0.3">
      <c r="A404" s="9">
        <v>403</v>
      </c>
      <c r="B404" s="2" t="s">
        <v>1239</v>
      </c>
      <c r="C404" s="2" t="s">
        <v>1240</v>
      </c>
      <c r="D404" s="2">
        <v>2013</v>
      </c>
      <c r="E404" s="2" t="s">
        <v>273</v>
      </c>
      <c r="F404" s="2" t="s">
        <v>87</v>
      </c>
      <c r="G404" s="2" t="s">
        <v>72</v>
      </c>
      <c r="H404" s="2" t="s">
        <v>541</v>
      </c>
      <c r="I404" s="2" t="s">
        <v>1241</v>
      </c>
      <c r="J404" s="2" t="s">
        <v>75</v>
      </c>
      <c r="K404" s="2">
        <v>10</v>
      </c>
      <c r="L404" s="2" t="s">
        <v>150</v>
      </c>
      <c r="M404" s="2" t="s">
        <v>1354</v>
      </c>
      <c r="N404" s="2" t="s">
        <v>1355</v>
      </c>
      <c r="O404" s="2" t="s">
        <v>81</v>
      </c>
      <c r="P404" s="2" t="s">
        <v>82</v>
      </c>
      <c r="Q404" s="2" t="s">
        <v>83</v>
      </c>
      <c r="R404" s="2" t="s">
        <v>84</v>
      </c>
      <c r="S404" s="2" t="s">
        <v>84</v>
      </c>
      <c r="T404" s="2" t="s">
        <v>119</v>
      </c>
      <c r="U404" s="2" t="str">
        <f t="shared" si="66"/>
        <v>DB information</v>
      </c>
      <c r="V404" s="2"/>
      <c r="W404" s="2"/>
      <c r="X404" s="2" t="s">
        <v>1323</v>
      </c>
      <c r="Y404" s="2"/>
      <c r="Z404" s="2" t="s">
        <v>1324</v>
      </c>
      <c r="AA404" s="2"/>
      <c r="AB404" s="2" t="s">
        <v>1357</v>
      </c>
      <c r="AC404" s="2" t="s">
        <v>1291</v>
      </c>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t="s">
        <v>1356</v>
      </c>
      <c r="BJ404" s="2" t="s">
        <v>1325</v>
      </c>
      <c r="BK404" s="2" t="s">
        <v>201</v>
      </c>
      <c r="BL404" s="2">
        <v>0.28999999999999998</v>
      </c>
      <c r="BM404" s="2"/>
      <c r="BN404" s="2"/>
      <c r="BO404" s="2"/>
      <c r="BP404" s="2"/>
      <c r="BQ404" s="2"/>
      <c r="BR404" s="2" t="s">
        <v>176</v>
      </c>
      <c r="BS404" s="2" t="s">
        <v>1326</v>
      </c>
      <c r="BT404" s="2"/>
      <c r="BU404" s="2"/>
      <c r="BV404" s="2"/>
      <c r="BZ404" s="10">
        <f t="shared" si="74"/>
        <v>0.76923076923076927</v>
      </c>
      <c r="CA404" s="10">
        <f t="shared" si="75"/>
        <v>0.57894736842105265</v>
      </c>
      <c r="CB404" s="9">
        <f t="shared" si="67"/>
        <v>0.5</v>
      </c>
      <c r="CC404" s="9">
        <f t="shared" si="68"/>
        <v>0.5</v>
      </c>
      <c r="CD404" s="9">
        <f t="shared" si="69"/>
        <v>0</v>
      </c>
      <c r="CE404" s="9">
        <f t="shared" si="70"/>
        <v>0.5</v>
      </c>
      <c r="CF404" s="9">
        <f t="shared" si="71"/>
        <v>0.5</v>
      </c>
      <c r="CG404" s="9">
        <f t="shared" si="72"/>
        <v>0.5</v>
      </c>
      <c r="CH404" s="9">
        <f t="shared" si="73"/>
        <v>2</v>
      </c>
      <c r="CI404" s="9">
        <f t="shared" si="76"/>
        <v>1</v>
      </c>
    </row>
    <row r="405" spans="1:87" ht="41.4" x14ac:dyDescent="0.3">
      <c r="A405" s="9">
        <v>404</v>
      </c>
      <c r="B405" s="2" t="s">
        <v>1239</v>
      </c>
      <c r="C405" s="2" t="s">
        <v>1240</v>
      </c>
      <c r="D405" s="2">
        <v>2013</v>
      </c>
      <c r="E405" s="2" t="s">
        <v>273</v>
      </c>
      <c r="F405" s="2" t="s">
        <v>87</v>
      </c>
      <c r="G405" s="2" t="s">
        <v>72</v>
      </c>
      <c r="H405" s="2" t="s">
        <v>541</v>
      </c>
      <c r="I405" s="2" t="s">
        <v>1241</v>
      </c>
      <c r="J405" s="2" t="s">
        <v>75</v>
      </c>
      <c r="K405" s="2">
        <v>33</v>
      </c>
      <c r="L405" s="2" t="s">
        <v>150</v>
      </c>
      <c r="M405" s="2" t="s">
        <v>1249</v>
      </c>
      <c r="N405" s="2" t="s">
        <v>291</v>
      </c>
      <c r="O405" s="2" t="s">
        <v>81</v>
      </c>
      <c r="P405" s="2" t="s">
        <v>82</v>
      </c>
      <c r="Q405" s="2" t="s">
        <v>83</v>
      </c>
      <c r="R405" s="2" t="s">
        <v>277</v>
      </c>
      <c r="S405" s="2" t="s">
        <v>1284</v>
      </c>
      <c r="T405" s="2" t="s">
        <v>85</v>
      </c>
      <c r="U405" s="2" t="str">
        <f t="shared" si="66"/>
        <v>DB information</v>
      </c>
      <c r="V405" s="2"/>
      <c r="W405" s="2"/>
      <c r="X405" s="2"/>
      <c r="Y405" s="2"/>
      <c r="Z405" s="2" t="s">
        <v>1251</v>
      </c>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t="s">
        <v>1358</v>
      </c>
      <c r="BJ405" s="2" t="s">
        <v>168</v>
      </c>
      <c r="BK405" s="2" t="s">
        <v>201</v>
      </c>
      <c r="BL405" s="2">
        <v>0.55000000000000004</v>
      </c>
      <c r="BM405" s="2"/>
      <c r="BN405" s="2"/>
      <c r="BO405" s="2"/>
      <c r="BP405" s="2"/>
      <c r="BQ405" s="2"/>
      <c r="BR405" s="2" t="s">
        <v>176</v>
      </c>
      <c r="BS405" s="2" t="s">
        <v>107</v>
      </c>
      <c r="BT405" s="2"/>
      <c r="BU405" s="2"/>
      <c r="BV405" s="2"/>
      <c r="BZ405" s="10">
        <f t="shared" si="74"/>
        <v>0.76923076923076927</v>
      </c>
      <c r="CA405" s="10">
        <f t="shared" si="75"/>
        <v>0.57894736842105265</v>
      </c>
      <c r="CB405" s="9">
        <f t="shared" si="67"/>
        <v>0.5</v>
      </c>
      <c r="CC405" s="9">
        <f t="shared" si="68"/>
        <v>0.5</v>
      </c>
      <c r="CD405" s="9">
        <f t="shared" si="69"/>
        <v>0</v>
      </c>
      <c r="CE405" s="9">
        <f t="shared" si="70"/>
        <v>0.5</v>
      </c>
      <c r="CF405" s="9">
        <f t="shared" si="71"/>
        <v>0.5</v>
      </c>
      <c r="CG405" s="9">
        <f t="shared" si="72"/>
        <v>0.5</v>
      </c>
      <c r="CH405" s="9">
        <f t="shared" si="73"/>
        <v>2</v>
      </c>
      <c r="CI405" s="9">
        <f t="shared" si="76"/>
        <v>1</v>
      </c>
    </row>
    <row r="406" spans="1:87" ht="41.4" x14ac:dyDescent="0.3">
      <c r="A406" s="9">
        <v>405</v>
      </c>
      <c r="B406" s="2" t="s">
        <v>1239</v>
      </c>
      <c r="C406" s="2" t="s">
        <v>1240</v>
      </c>
      <c r="D406" s="2">
        <v>2013</v>
      </c>
      <c r="E406" s="2" t="s">
        <v>273</v>
      </c>
      <c r="F406" s="2" t="s">
        <v>87</v>
      </c>
      <c r="G406" s="2" t="s">
        <v>72</v>
      </c>
      <c r="H406" s="2" t="s">
        <v>541</v>
      </c>
      <c r="I406" s="2" t="s">
        <v>1241</v>
      </c>
      <c r="J406" s="2" t="s">
        <v>75</v>
      </c>
      <c r="K406" s="2">
        <v>33</v>
      </c>
      <c r="L406" s="2" t="s">
        <v>150</v>
      </c>
      <c r="M406" s="2" t="s">
        <v>1359</v>
      </c>
      <c r="N406" s="2" t="s">
        <v>1348</v>
      </c>
      <c r="O406" s="2" t="s">
        <v>81</v>
      </c>
      <c r="P406" s="2" t="s">
        <v>82</v>
      </c>
      <c r="Q406" s="2" t="s">
        <v>83</v>
      </c>
      <c r="R406" s="2" t="s">
        <v>277</v>
      </c>
      <c r="S406" s="2" t="s">
        <v>1263</v>
      </c>
      <c r="T406" s="2" t="s">
        <v>119</v>
      </c>
      <c r="U406" s="2" t="str">
        <f t="shared" si="66"/>
        <v>DB information</v>
      </c>
      <c r="V406" s="2"/>
      <c r="W406" s="2"/>
      <c r="X406" s="2"/>
      <c r="Y406" s="2"/>
      <c r="Z406" s="2"/>
      <c r="AA406" s="2"/>
      <c r="AB406" s="2" t="s">
        <v>1361</v>
      </c>
      <c r="AC406" s="2" t="s">
        <v>1262</v>
      </c>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t="s">
        <v>1360</v>
      </c>
      <c r="BJ406" s="2" t="s">
        <v>168</v>
      </c>
      <c r="BK406" s="2" t="s">
        <v>201</v>
      </c>
      <c r="BL406" s="1">
        <v>0.69</v>
      </c>
      <c r="BM406" s="2"/>
      <c r="BN406" s="2"/>
      <c r="BO406" s="2"/>
      <c r="BP406" s="2"/>
      <c r="BQ406" s="2"/>
      <c r="BR406" s="2" t="s">
        <v>176</v>
      </c>
      <c r="BS406" s="2" t="s">
        <v>1248</v>
      </c>
      <c r="BT406" s="2"/>
      <c r="BU406" s="2"/>
      <c r="BV406" s="2"/>
      <c r="BZ406" s="10">
        <f t="shared" si="74"/>
        <v>0.76923076923076927</v>
      </c>
      <c r="CA406" s="10">
        <f t="shared" si="75"/>
        <v>0.57894736842105265</v>
      </c>
      <c r="CB406" s="9">
        <f t="shared" si="67"/>
        <v>0.5</v>
      </c>
      <c r="CC406" s="9">
        <f t="shared" si="68"/>
        <v>0.5</v>
      </c>
      <c r="CD406" s="9">
        <f t="shared" si="69"/>
        <v>0</v>
      </c>
      <c r="CE406" s="9">
        <f t="shared" si="70"/>
        <v>0.5</v>
      </c>
      <c r="CF406" s="9">
        <f t="shared" si="71"/>
        <v>0.5</v>
      </c>
      <c r="CG406" s="9">
        <f t="shared" si="72"/>
        <v>0.5</v>
      </c>
      <c r="CH406" s="9">
        <f t="shared" si="73"/>
        <v>2</v>
      </c>
      <c r="CI406" s="9">
        <f t="shared" si="76"/>
        <v>1</v>
      </c>
    </row>
    <row r="407" spans="1:87" ht="41.4" x14ac:dyDescent="0.3">
      <c r="A407" s="9">
        <v>406</v>
      </c>
      <c r="B407" s="2" t="s">
        <v>1239</v>
      </c>
      <c r="C407" s="2" t="s">
        <v>1240</v>
      </c>
      <c r="D407" s="2">
        <v>2013</v>
      </c>
      <c r="E407" s="2" t="s">
        <v>273</v>
      </c>
      <c r="F407" s="2" t="s">
        <v>87</v>
      </c>
      <c r="G407" s="2" t="s">
        <v>72</v>
      </c>
      <c r="H407" s="2" t="s">
        <v>541</v>
      </c>
      <c r="I407" s="2" t="s">
        <v>1241</v>
      </c>
      <c r="J407" s="2" t="s">
        <v>75</v>
      </c>
      <c r="K407" s="2">
        <v>33</v>
      </c>
      <c r="L407" s="2" t="s">
        <v>150</v>
      </c>
      <c r="M407" s="2" t="s">
        <v>1279</v>
      </c>
      <c r="N407" s="2" t="s">
        <v>472</v>
      </c>
      <c r="O407" s="2" t="s">
        <v>81</v>
      </c>
      <c r="P407" s="2" t="s">
        <v>82</v>
      </c>
      <c r="Q407" s="2" t="s">
        <v>83</v>
      </c>
      <c r="R407" s="2" t="s">
        <v>277</v>
      </c>
      <c r="S407" s="2" t="s">
        <v>289</v>
      </c>
      <c r="T407" s="2" t="s">
        <v>119</v>
      </c>
      <c r="U407" s="2" t="str">
        <f t="shared" si="66"/>
        <v>DB information</v>
      </c>
      <c r="V407" s="2" t="s">
        <v>1266</v>
      </c>
      <c r="W407" s="2"/>
      <c r="X407" s="2"/>
      <c r="Y407" s="2"/>
      <c r="Z407" s="2" t="s">
        <v>1324</v>
      </c>
      <c r="AA407" s="2"/>
      <c r="AB407" s="2"/>
      <c r="AC407" s="2" t="s">
        <v>1267</v>
      </c>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t="s">
        <v>1362</v>
      </c>
      <c r="BJ407" s="2" t="s">
        <v>1268</v>
      </c>
      <c r="BK407" s="2" t="s">
        <v>201</v>
      </c>
      <c r="BL407" s="2">
        <v>0.14000000000000001</v>
      </c>
      <c r="BM407" s="2"/>
      <c r="BN407" s="2"/>
      <c r="BO407" s="2"/>
      <c r="BP407" s="2"/>
      <c r="BQ407" s="2"/>
      <c r="BR407" s="2" t="s">
        <v>176</v>
      </c>
      <c r="BS407" s="2" t="s">
        <v>1269</v>
      </c>
      <c r="BT407" s="2"/>
      <c r="BU407" s="2"/>
      <c r="BV407" s="2"/>
      <c r="BZ407" s="10">
        <f t="shared" si="74"/>
        <v>0.76923076923076927</v>
      </c>
      <c r="CA407" s="10">
        <f t="shared" si="75"/>
        <v>0.57894736842105265</v>
      </c>
      <c r="CB407" s="9">
        <f t="shared" si="67"/>
        <v>0.5</v>
      </c>
      <c r="CC407" s="9">
        <f t="shared" si="68"/>
        <v>0.5</v>
      </c>
      <c r="CD407" s="9">
        <f t="shared" si="69"/>
        <v>0</v>
      </c>
      <c r="CE407" s="9">
        <f t="shared" si="70"/>
        <v>0.5</v>
      </c>
      <c r="CF407" s="9">
        <f t="shared" si="71"/>
        <v>0.5</v>
      </c>
      <c r="CG407" s="9">
        <f t="shared" si="72"/>
        <v>0.5</v>
      </c>
      <c r="CH407" s="9">
        <f t="shared" si="73"/>
        <v>2</v>
      </c>
      <c r="CI407" s="9">
        <f t="shared" si="76"/>
        <v>1</v>
      </c>
    </row>
    <row r="408" spans="1:87" ht="41.4" x14ac:dyDescent="0.3">
      <c r="A408" s="9">
        <v>407</v>
      </c>
      <c r="B408" s="2" t="s">
        <v>1239</v>
      </c>
      <c r="C408" s="2" t="s">
        <v>1240</v>
      </c>
      <c r="D408" s="2">
        <v>2013</v>
      </c>
      <c r="E408" s="2" t="s">
        <v>273</v>
      </c>
      <c r="F408" s="2" t="s">
        <v>87</v>
      </c>
      <c r="G408" s="2" t="s">
        <v>72</v>
      </c>
      <c r="H408" s="2" t="s">
        <v>541</v>
      </c>
      <c r="I408" s="2" t="s">
        <v>1241</v>
      </c>
      <c r="J408" s="2" t="s">
        <v>75</v>
      </c>
      <c r="K408" s="2">
        <v>33</v>
      </c>
      <c r="L408" s="2" t="s">
        <v>150</v>
      </c>
      <c r="M408" s="2" t="s">
        <v>1260</v>
      </c>
      <c r="N408" s="2" t="s">
        <v>274</v>
      </c>
      <c r="O408" s="2" t="s">
        <v>81</v>
      </c>
      <c r="P408" s="2" t="s">
        <v>82</v>
      </c>
      <c r="Q408" s="2" t="s">
        <v>83</v>
      </c>
      <c r="R408" s="2" t="s">
        <v>277</v>
      </c>
      <c r="S408" s="2" t="s">
        <v>1276</v>
      </c>
      <c r="T408" s="2" t="s">
        <v>85</v>
      </c>
      <c r="U408" s="2" t="str">
        <f t="shared" si="66"/>
        <v>DB information</v>
      </c>
      <c r="V408" s="2"/>
      <c r="W408" s="2"/>
      <c r="X408" s="2"/>
      <c r="Y408" s="2"/>
      <c r="Z408" s="2"/>
      <c r="AA408" s="2"/>
      <c r="AB408" s="2"/>
      <c r="AC408" s="2" t="s">
        <v>1364</v>
      </c>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t="s">
        <v>1363</v>
      </c>
      <c r="BJ408" s="2" t="s">
        <v>1277</v>
      </c>
      <c r="BK408" s="2" t="s">
        <v>201</v>
      </c>
      <c r="BL408" s="2">
        <v>0.24</v>
      </c>
      <c r="BM408" s="2"/>
      <c r="BN408" s="2"/>
      <c r="BO408" s="2"/>
      <c r="BP408" s="2"/>
      <c r="BQ408" s="2"/>
      <c r="BR408" s="2" t="s">
        <v>176</v>
      </c>
      <c r="BS408" s="2" t="s">
        <v>1278</v>
      </c>
      <c r="BT408" s="2"/>
      <c r="BU408" s="2"/>
      <c r="BV408" s="2"/>
      <c r="BZ408" s="10">
        <f t="shared" si="74"/>
        <v>0.76923076923076927</v>
      </c>
      <c r="CA408" s="10">
        <f t="shared" si="75"/>
        <v>0.57894736842105265</v>
      </c>
      <c r="CB408" s="9">
        <f t="shared" si="67"/>
        <v>0.5</v>
      </c>
      <c r="CC408" s="9">
        <f t="shared" si="68"/>
        <v>0.5</v>
      </c>
      <c r="CD408" s="9">
        <f t="shared" si="69"/>
        <v>0</v>
      </c>
      <c r="CE408" s="9">
        <f t="shared" si="70"/>
        <v>0.5</v>
      </c>
      <c r="CF408" s="9">
        <f t="shared" si="71"/>
        <v>0.5</v>
      </c>
      <c r="CG408" s="9">
        <f t="shared" si="72"/>
        <v>0.5</v>
      </c>
      <c r="CH408" s="9">
        <f t="shared" si="73"/>
        <v>2</v>
      </c>
      <c r="CI408" s="9">
        <f t="shared" si="76"/>
        <v>1</v>
      </c>
    </row>
    <row r="409" spans="1:87" ht="41.4" x14ac:dyDescent="0.3">
      <c r="A409" s="9">
        <v>408</v>
      </c>
      <c r="B409" s="2" t="s">
        <v>1239</v>
      </c>
      <c r="C409" s="2" t="s">
        <v>1240</v>
      </c>
      <c r="D409" s="2">
        <v>2013</v>
      </c>
      <c r="E409" s="2" t="s">
        <v>273</v>
      </c>
      <c r="F409" s="2" t="s">
        <v>87</v>
      </c>
      <c r="G409" s="2" t="s">
        <v>72</v>
      </c>
      <c r="H409" s="2" t="s">
        <v>541</v>
      </c>
      <c r="I409" s="2" t="s">
        <v>1241</v>
      </c>
      <c r="J409" s="2" t="s">
        <v>75</v>
      </c>
      <c r="K409" s="2">
        <v>33</v>
      </c>
      <c r="L409" s="2" t="s">
        <v>150</v>
      </c>
      <c r="M409" s="2" t="s">
        <v>1365</v>
      </c>
      <c r="N409" s="2" t="s">
        <v>1345</v>
      </c>
      <c r="O409" s="2" t="s">
        <v>81</v>
      </c>
      <c r="P409" s="2" t="s">
        <v>82</v>
      </c>
      <c r="Q409" s="2" t="s">
        <v>83</v>
      </c>
      <c r="R409" s="2" t="s">
        <v>277</v>
      </c>
      <c r="S409" s="2" t="s">
        <v>1284</v>
      </c>
      <c r="T409" s="2" t="s">
        <v>119</v>
      </c>
      <c r="U409" s="2" t="str">
        <f t="shared" si="66"/>
        <v>DB information</v>
      </c>
      <c r="V409" s="2" t="s">
        <v>1281</v>
      </c>
      <c r="W409" s="2" t="s">
        <v>1367</v>
      </c>
      <c r="X409" s="2"/>
      <c r="Y409" s="2"/>
      <c r="Z409" s="2"/>
      <c r="AA409" s="2"/>
      <c r="AB409" s="2" t="s">
        <v>1368</v>
      </c>
      <c r="AC409" s="2" t="s">
        <v>1283</v>
      </c>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t="s">
        <v>1366</v>
      </c>
      <c r="BJ409" s="2" t="s">
        <v>1285</v>
      </c>
      <c r="BK409" s="2" t="s">
        <v>201</v>
      </c>
      <c r="BL409" s="2">
        <v>0.28999999999999998</v>
      </c>
      <c r="BM409" s="2"/>
      <c r="BN409" s="2"/>
      <c r="BO409" s="2"/>
      <c r="BP409" s="2"/>
      <c r="BQ409" s="2"/>
      <c r="BR409" s="2" t="s">
        <v>176</v>
      </c>
      <c r="BS409" s="2" t="s">
        <v>1286</v>
      </c>
      <c r="BT409" s="2"/>
      <c r="BU409" s="2"/>
      <c r="BV409" s="2"/>
      <c r="BZ409" s="10">
        <f t="shared" si="74"/>
        <v>0.76923076923076927</v>
      </c>
      <c r="CA409" s="10">
        <f t="shared" si="75"/>
        <v>0.57894736842105265</v>
      </c>
      <c r="CB409" s="9">
        <f t="shared" si="67"/>
        <v>0.5</v>
      </c>
      <c r="CC409" s="9">
        <f t="shared" si="68"/>
        <v>0.5</v>
      </c>
      <c r="CD409" s="9">
        <f t="shared" si="69"/>
        <v>0</v>
      </c>
      <c r="CE409" s="9">
        <f t="shared" si="70"/>
        <v>0.5</v>
      </c>
      <c r="CF409" s="9">
        <f t="shared" si="71"/>
        <v>0.5</v>
      </c>
      <c r="CG409" s="9">
        <f t="shared" si="72"/>
        <v>0.5</v>
      </c>
      <c r="CH409" s="9">
        <f t="shared" si="73"/>
        <v>2</v>
      </c>
      <c r="CI409" s="9">
        <f t="shared" si="76"/>
        <v>1</v>
      </c>
    </row>
    <row r="410" spans="1:87" ht="41.4" x14ac:dyDescent="0.3">
      <c r="A410" s="9">
        <v>409</v>
      </c>
      <c r="B410" s="2" t="s">
        <v>1239</v>
      </c>
      <c r="C410" s="2" t="s">
        <v>1240</v>
      </c>
      <c r="D410" s="2">
        <v>2013</v>
      </c>
      <c r="E410" s="2" t="s">
        <v>273</v>
      </c>
      <c r="F410" s="2" t="s">
        <v>87</v>
      </c>
      <c r="G410" s="2" t="s">
        <v>72</v>
      </c>
      <c r="H410" s="2" t="s">
        <v>541</v>
      </c>
      <c r="I410" s="2" t="s">
        <v>1241</v>
      </c>
      <c r="J410" s="2" t="s">
        <v>75</v>
      </c>
      <c r="K410" s="2">
        <v>33</v>
      </c>
      <c r="L410" s="2" t="s">
        <v>150</v>
      </c>
      <c r="M410" s="2" t="s">
        <v>1369</v>
      </c>
      <c r="N410" s="2" t="s">
        <v>1370</v>
      </c>
      <c r="O410" s="2" t="s">
        <v>81</v>
      </c>
      <c r="P410" s="2" t="s">
        <v>82</v>
      </c>
      <c r="Q410" s="2" t="s">
        <v>83</v>
      </c>
      <c r="R410" s="2" t="s">
        <v>277</v>
      </c>
      <c r="S410" s="2" t="s">
        <v>295</v>
      </c>
      <c r="T410" s="2" t="s">
        <v>119</v>
      </c>
      <c r="U410" s="2" t="str">
        <f t="shared" si="66"/>
        <v>DB information</v>
      </c>
      <c r="V410" s="2"/>
      <c r="W410" s="2" t="s">
        <v>1367</v>
      </c>
      <c r="X410" s="2"/>
      <c r="Y410" s="2"/>
      <c r="Z410" s="2"/>
      <c r="AA410" s="2"/>
      <c r="AB410" s="2" t="s">
        <v>1344</v>
      </c>
      <c r="AC410" s="2" t="s">
        <v>1291</v>
      </c>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t="s">
        <v>1371</v>
      </c>
      <c r="BJ410" s="2" t="s">
        <v>1292</v>
      </c>
      <c r="BK410" s="2" t="s">
        <v>201</v>
      </c>
      <c r="BL410" s="2">
        <v>0.39</v>
      </c>
      <c r="BM410" s="2"/>
      <c r="BN410" s="2"/>
      <c r="BO410" s="2"/>
      <c r="BP410" s="2"/>
      <c r="BQ410" s="2"/>
      <c r="BR410" s="2" t="s">
        <v>176</v>
      </c>
      <c r="BS410" s="2" t="s">
        <v>1293</v>
      </c>
      <c r="BT410" s="2"/>
      <c r="BU410" s="2"/>
      <c r="BV410" s="2"/>
      <c r="BZ410" s="10">
        <f t="shared" si="74"/>
        <v>0.76923076923076927</v>
      </c>
      <c r="CA410" s="10">
        <f t="shared" si="75"/>
        <v>0.57894736842105265</v>
      </c>
      <c r="CB410" s="9">
        <f t="shared" si="67"/>
        <v>0.5</v>
      </c>
      <c r="CC410" s="9">
        <f t="shared" si="68"/>
        <v>0.5</v>
      </c>
      <c r="CD410" s="9">
        <f t="shared" si="69"/>
        <v>0</v>
      </c>
      <c r="CE410" s="9">
        <f t="shared" si="70"/>
        <v>0.5</v>
      </c>
      <c r="CF410" s="9">
        <f t="shared" si="71"/>
        <v>0.5</v>
      </c>
      <c r="CG410" s="9">
        <f t="shared" si="72"/>
        <v>0.5</v>
      </c>
      <c r="CH410" s="9">
        <f t="shared" si="73"/>
        <v>2</v>
      </c>
      <c r="CI410" s="9">
        <f t="shared" si="76"/>
        <v>1</v>
      </c>
    </row>
    <row r="411" spans="1:87" ht="41.4" x14ac:dyDescent="0.3">
      <c r="A411" s="9">
        <v>410</v>
      </c>
      <c r="B411" s="2" t="s">
        <v>1239</v>
      </c>
      <c r="C411" s="2" t="s">
        <v>1240</v>
      </c>
      <c r="D411" s="2">
        <v>2013</v>
      </c>
      <c r="E411" s="2" t="s">
        <v>273</v>
      </c>
      <c r="F411" s="2" t="s">
        <v>87</v>
      </c>
      <c r="G411" s="2" t="s">
        <v>72</v>
      </c>
      <c r="H411" s="2" t="s">
        <v>541</v>
      </c>
      <c r="I411" s="2" t="s">
        <v>1241</v>
      </c>
      <c r="J411" s="2" t="s">
        <v>75</v>
      </c>
      <c r="K411" s="2">
        <v>33</v>
      </c>
      <c r="L411" s="2" t="s">
        <v>150</v>
      </c>
      <c r="M411" s="2" t="s">
        <v>1372</v>
      </c>
      <c r="N411" s="2" t="s">
        <v>1339</v>
      </c>
      <c r="O411" s="2" t="s">
        <v>81</v>
      </c>
      <c r="P411" s="2" t="s">
        <v>82</v>
      </c>
      <c r="Q411" s="2" t="s">
        <v>83</v>
      </c>
      <c r="R411" s="2" t="s">
        <v>277</v>
      </c>
      <c r="S411" s="2" t="s">
        <v>297</v>
      </c>
      <c r="T411" s="2" t="s">
        <v>119</v>
      </c>
      <c r="U411" s="2" t="str">
        <f t="shared" si="66"/>
        <v>DB information</v>
      </c>
      <c r="V411" s="2"/>
      <c r="W411" s="2"/>
      <c r="X411" s="2"/>
      <c r="Y411" s="2" t="s">
        <v>1295</v>
      </c>
      <c r="Z411" s="2" t="s">
        <v>1374</v>
      </c>
      <c r="AA411" s="2"/>
      <c r="AB411" s="2"/>
      <c r="AC411" s="2" t="s">
        <v>1350</v>
      </c>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t="s">
        <v>1373</v>
      </c>
      <c r="BJ411" s="2" t="s">
        <v>1306</v>
      </c>
      <c r="BK411" s="2" t="s">
        <v>201</v>
      </c>
      <c r="BL411" s="2">
        <v>0.36</v>
      </c>
      <c r="BM411" s="2"/>
      <c r="BN411" s="2"/>
      <c r="BO411" s="2"/>
      <c r="BP411" s="2"/>
      <c r="BQ411" s="2"/>
      <c r="BR411" s="2" t="s">
        <v>176</v>
      </c>
      <c r="BS411" s="2" t="s">
        <v>1307</v>
      </c>
      <c r="BT411" s="2"/>
      <c r="BU411" s="2"/>
      <c r="BV411" s="2"/>
      <c r="BZ411" s="10">
        <f t="shared" si="74"/>
        <v>0.76923076923076927</v>
      </c>
      <c r="CA411" s="10">
        <f t="shared" si="75"/>
        <v>0.57894736842105265</v>
      </c>
      <c r="CB411" s="9">
        <f t="shared" si="67"/>
        <v>0.5</v>
      </c>
      <c r="CC411" s="9">
        <f t="shared" si="68"/>
        <v>0.5</v>
      </c>
      <c r="CD411" s="9">
        <f t="shared" si="69"/>
        <v>0</v>
      </c>
      <c r="CE411" s="9">
        <f t="shared" si="70"/>
        <v>0.5</v>
      </c>
      <c r="CF411" s="9">
        <f t="shared" si="71"/>
        <v>0.5</v>
      </c>
      <c r="CG411" s="9">
        <f t="shared" si="72"/>
        <v>0.5</v>
      </c>
      <c r="CH411" s="9">
        <f t="shared" si="73"/>
        <v>2</v>
      </c>
      <c r="CI411" s="9">
        <f t="shared" si="76"/>
        <v>1</v>
      </c>
    </row>
    <row r="412" spans="1:87" ht="41.4" x14ac:dyDescent="0.3">
      <c r="A412" s="9">
        <v>411</v>
      </c>
      <c r="B412" s="2" t="s">
        <v>1239</v>
      </c>
      <c r="C412" s="2" t="s">
        <v>1240</v>
      </c>
      <c r="D412" s="2">
        <v>2013</v>
      </c>
      <c r="E412" s="2" t="s">
        <v>273</v>
      </c>
      <c r="F412" s="2" t="s">
        <v>87</v>
      </c>
      <c r="G412" s="2" t="s">
        <v>72</v>
      </c>
      <c r="H412" s="2" t="s">
        <v>541</v>
      </c>
      <c r="I412" s="2" t="s">
        <v>1241</v>
      </c>
      <c r="J412" s="2" t="s">
        <v>75</v>
      </c>
      <c r="K412" s="2">
        <v>33</v>
      </c>
      <c r="L412" s="2" t="s">
        <v>150</v>
      </c>
      <c r="M412" s="2" t="s">
        <v>1375</v>
      </c>
      <c r="N412" s="2" t="s">
        <v>1376</v>
      </c>
      <c r="O412" s="2" t="s">
        <v>81</v>
      </c>
      <c r="P412" s="2" t="s">
        <v>82</v>
      </c>
      <c r="Q412" s="2" t="s">
        <v>83</v>
      </c>
      <c r="R412" s="2" t="s">
        <v>277</v>
      </c>
      <c r="S412" s="2" t="s">
        <v>1312</v>
      </c>
      <c r="T412" s="2" t="s">
        <v>119</v>
      </c>
      <c r="U412" s="2" t="str">
        <f t="shared" si="66"/>
        <v>DB information</v>
      </c>
      <c r="V412" s="2"/>
      <c r="W412" s="2"/>
      <c r="X412" s="2"/>
      <c r="Y412" s="2"/>
      <c r="Z412" s="2" t="s">
        <v>1310</v>
      </c>
      <c r="AA412" s="2"/>
      <c r="AB412" s="2"/>
      <c r="AC412" s="2" t="s">
        <v>1311</v>
      </c>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t="s">
        <v>1377</v>
      </c>
      <c r="BJ412" s="2" t="s">
        <v>1313</v>
      </c>
      <c r="BK412" s="2" t="s">
        <v>201</v>
      </c>
      <c r="BL412" s="2">
        <v>0.34</v>
      </c>
      <c r="BM412" s="2"/>
      <c r="BN412" s="2"/>
      <c r="BO412" s="2"/>
      <c r="BP412" s="2"/>
      <c r="BQ412" s="2"/>
      <c r="BR412" s="2" t="s">
        <v>176</v>
      </c>
      <c r="BS412" s="2" t="s">
        <v>1314</v>
      </c>
      <c r="BT412" s="2"/>
      <c r="BU412" s="2"/>
      <c r="BV412" s="2"/>
      <c r="BZ412" s="10">
        <f t="shared" si="74"/>
        <v>0.76923076923076927</v>
      </c>
      <c r="CA412" s="10">
        <f t="shared" si="75"/>
        <v>0.57894736842105265</v>
      </c>
      <c r="CB412" s="9">
        <f t="shared" si="67"/>
        <v>0.5</v>
      </c>
      <c r="CC412" s="9">
        <f t="shared" si="68"/>
        <v>0.5</v>
      </c>
      <c r="CD412" s="9">
        <f t="shared" si="69"/>
        <v>0</v>
      </c>
      <c r="CE412" s="9">
        <f t="shared" si="70"/>
        <v>0.5</v>
      </c>
      <c r="CF412" s="9">
        <f t="shared" si="71"/>
        <v>0.5</v>
      </c>
      <c r="CG412" s="9">
        <f t="shared" si="72"/>
        <v>0.5</v>
      </c>
      <c r="CH412" s="9">
        <f t="shared" si="73"/>
        <v>2</v>
      </c>
      <c r="CI412" s="9">
        <f t="shared" si="76"/>
        <v>1</v>
      </c>
    </row>
    <row r="413" spans="1:87" ht="41.4" x14ac:dyDescent="0.3">
      <c r="A413" s="9">
        <v>412</v>
      </c>
      <c r="B413" s="2" t="s">
        <v>1239</v>
      </c>
      <c r="C413" s="2" t="s">
        <v>1240</v>
      </c>
      <c r="D413" s="2">
        <v>2013</v>
      </c>
      <c r="E413" s="2" t="s">
        <v>273</v>
      </c>
      <c r="F413" s="2" t="s">
        <v>87</v>
      </c>
      <c r="G413" s="2" t="s">
        <v>72</v>
      </c>
      <c r="H413" s="2" t="s">
        <v>541</v>
      </c>
      <c r="I413" s="2" t="s">
        <v>1241</v>
      </c>
      <c r="J413" s="2" t="s">
        <v>75</v>
      </c>
      <c r="K413" s="2">
        <v>33</v>
      </c>
      <c r="L413" s="2" t="s">
        <v>150</v>
      </c>
      <c r="M413" s="2" t="s">
        <v>1372</v>
      </c>
      <c r="N413" s="2" t="s">
        <v>1339</v>
      </c>
      <c r="O413" s="2" t="s">
        <v>81</v>
      </c>
      <c r="P413" s="2" t="s">
        <v>82</v>
      </c>
      <c r="Q413" s="2" t="s">
        <v>83</v>
      </c>
      <c r="R413" s="2" t="s">
        <v>277</v>
      </c>
      <c r="S413" s="2" t="s">
        <v>1318</v>
      </c>
      <c r="T413" s="2" t="s">
        <v>119</v>
      </c>
      <c r="U413" s="2" t="str">
        <f t="shared" si="66"/>
        <v>DB information</v>
      </c>
      <c r="V413" s="2"/>
      <c r="W413" s="2"/>
      <c r="X413" s="2"/>
      <c r="Y413" s="2" t="s">
        <v>1353</v>
      </c>
      <c r="Z413" s="2" t="s">
        <v>1317</v>
      </c>
      <c r="AA413" s="2"/>
      <c r="AB413" s="2"/>
      <c r="AC413" s="2" t="s">
        <v>1267</v>
      </c>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t="s">
        <v>1378</v>
      </c>
      <c r="BJ413" s="2" t="s">
        <v>1319</v>
      </c>
      <c r="BK413" s="2" t="s">
        <v>201</v>
      </c>
      <c r="BL413" s="2">
        <v>0.13</v>
      </c>
      <c r="BM413" s="2"/>
      <c r="BN413" s="2"/>
      <c r="BO413" s="2"/>
      <c r="BP413" s="2"/>
      <c r="BQ413" s="2"/>
      <c r="BR413" s="2" t="s">
        <v>176</v>
      </c>
      <c r="BS413" s="2" t="s">
        <v>1320</v>
      </c>
      <c r="BT413" s="2"/>
      <c r="BU413" s="2"/>
      <c r="BV413" s="2"/>
      <c r="BZ413" s="10">
        <f t="shared" si="74"/>
        <v>0.76923076923076927</v>
      </c>
      <c r="CA413" s="10">
        <f t="shared" si="75"/>
        <v>0.57894736842105265</v>
      </c>
      <c r="CB413" s="9">
        <f t="shared" si="67"/>
        <v>0.5</v>
      </c>
      <c r="CC413" s="9">
        <f t="shared" si="68"/>
        <v>0.5</v>
      </c>
      <c r="CD413" s="9">
        <f t="shared" si="69"/>
        <v>0</v>
      </c>
      <c r="CE413" s="9">
        <f t="shared" si="70"/>
        <v>0.5</v>
      </c>
      <c r="CF413" s="9">
        <f t="shared" si="71"/>
        <v>0.5</v>
      </c>
      <c r="CG413" s="9">
        <f t="shared" si="72"/>
        <v>0.5</v>
      </c>
      <c r="CH413" s="9">
        <f t="shared" si="73"/>
        <v>2</v>
      </c>
      <c r="CI413" s="9">
        <f t="shared" si="76"/>
        <v>1</v>
      </c>
    </row>
    <row r="414" spans="1:87" ht="41.4" x14ac:dyDescent="0.3">
      <c r="A414" s="9">
        <v>413</v>
      </c>
      <c r="B414" s="2" t="s">
        <v>1239</v>
      </c>
      <c r="C414" s="2" t="s">
        <v>1240</v>
      </c>
      <c r="D414" s="2">
        <v>2013</v>
      </c>
      <c r="E414" s="2" t="s">
        <v>273</v>
      </c>
      <c r="F414" s="2" t="s">
        <v>87</v>
      </c>
      <c r="G414" s="2" t="s">
        <v>72</v>
      </c>
      <c r="H414" s="2" t="s">
        <v>541</v>
      </c>
      <c r="I414" s="2" t="s">
        <v>1241</v>
      </c>
      <c r="J414" s="2" t="s">
        <v>75</v>
      </c>
      <c r="K414" s="2">
        <v>33</v>
      </c>
      <c r="L414" s="2" t="s">
        <v>150</v>
      </c>
      <c r="M414" s="2" t="s">
        <v>1379</v>
      </c>
      <c r="N414" s="2" t="s">
        <v>1380</v>
      </c>
      <c r="O414" s="2" t="s">
        <v>81</v>
      </c>
      <c r="P414" s="2" t="s">
        <v>82</v>
      </c>
      <c r="Q414" s="2" t="s">
        <v>83</v>
      </c>
      <c r="R414" s="2" t="s">
        <v>84</v>
      </c>
      <c r="S414" s="2" t="s">
        <v>84</v>
      </c>
      <c r="T414" s="2" t="s">
        <v>119</v>
      </c>
      <c r="U414" s="2" t="str">
        <f t="shared" si="66"/>
        <v>DB information</v>
      </c>
      <c r="V414" s="2"/>
      <c r="W414" s="2"/>
      <c r="X414" s="2" t="s">
        <v>1323</v>
      </c>
      <c r="Y414" s="2"/>
      <c r="Z414" s="2" t="s">
        <v>1324</v>
      </c>
      <c r="AA414" s="2"/>
      <c r="AB414" s="2" t="s">
        <v>1357</v>
      </c>
      <c r="AC414" s="2" t="s">
        <v>1291</v>
      </c>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t="s">
        <v>1381</v>
      </c>
      <c r="BJ414" s="2" t="s">
        <v>1325</v>
      </c>
      <c r="BK414" s="1" t="s">
        <v>201</v>
      </c>
      <c r="BL414" s="2">
        <v>0.19</v>
      </c>
      <c r="BM414" s="2"/>
      <c r="BN414" s="2"/>
      <c r="BO414" s="2"/>
      <c r="BP414" s="2"/>
      <c r="BQ414" s="2"/>
      <c r="BR414" s="2" t="s">
        <v>176</v>
      </c>
      <c r="BS414" s="2" t="s">
        <v>1326</v>
      </c>
      <c r="BT414" s="2"/>
      <c r="BU414" s="2"/>
      <c r="BV414" s="2"/>
      <c r="BZ414" s="10">
        <f t="shared" si="74"/>
        <v>0.76923076923076927</v>
      </c>
      <c r="CA414" s="10">
        <f t="shared" si="75"/>
        <v>0.57894736842105265</v>
      </c>
      <c r="CB414" s="9">
        <f t="shared" si="67"/>
        <v>0.5</v>
      </c>
      <c r="CC414" s="9">
        <f t="shared" si="68"/>
        <v>0.5</v>
      </c>
      <c r="CD414" s="9">
        <f t="shared" si="69"/>
        <v>0</v>
      </c>
      <c r="CE414" s="9">
        <f t="shared" si="70"/>
        <v>0.5</v>
      </c>
      <c r="CF414" s="9">
        <f t="shared" si="71"/>
        <v>0.5</v>
      </c>
      <c r="CG414" s="9">
        <f t="shared" si="72"/>
        <v>0.5</v>
      </c>
      <c r="CH414" s="9">
        <f t="shared" si="73"/>
        <v>2</v>
      </c>
      <c r="CI414" s="9">
        <f t="shared" si="76"/>
        <v>1</v>
      </c>
    </row>
    <row r="415" spans="1:87" ht="41.4" x14ac:dyDescent="0.3">
      <c r="A415" s="9">
        <v>414</v>
      </c>
      <c r="B415" s="2" t="s">
        <v>1239</v>
      </c>
      <c r="C415" s="2" t="s">
        <v>1240</v>
      </c>
      <c r="D415" s="2">
        <v>2013</v>
      </c>
      <c r="E415" s="2" t="s">
        <v>273</v>
      </c>
      <c r="F415" s="2" t="s">
        <v>87</v>
      </c>
      <c r="G415" s="2" t="s">
        <v>72</v>
      </c>
      <c r="H415" s="2" t="s">
        <v>541</v>
      </c>
      <c r="I415" s="2" t="s">
        <v>1241</v>
      </c>
      <c r="J415" s="2" t="s">
        <v>95</v>
      </c>
      <c r="K415" s="2">
        <v>1500</v>
      </c>
      <c r="L415" s="2" t="s">
        <v>150</v>
      </c>
      <c r="M415" s="2" t="s">
        <v>393</v>
      </c>
      <c r="N415" s="2" t="s">
        <v>468</v>
      </c>
      <c r="O415" s="2" t="s">
        <v>81</v>
      </c>
      <c r="P415" s="2" t="s">
        <v>82</v>
      </c>
      <c r="Q415" s="2" t="s">
        <v>83</v>
      </c>
      <c r="R415" s="2" t="s">
        <v>277</v>
      </c>
      <c r="S415" s="2" t="s">
        <v>1284</v>
      </c>
      <c r="T415" s="2" t="s">
        <v>119</v>
      </c>
      <c r="U415" s="2" t="str">
        <f t="shared" si="66"/>
        <v>DB information</v>
      </c>
      <c r="V415" s="2"/>
      <c r="W415" s="2" t="s">
        <v>1383</v>
      </c>
      <c r="X415" s="2"/>
      <c r="Y415" s="2"/>
      <c r="Z415" s="2" t="s">
        <v>1251</v>
      </c>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t="s">
        <v>1382</v>
      </c>
      <c r="BJ415" s="2" t="s">
        <v>168</v>
      </c>
      <c r="BK415" s="2" t="s">
        <v>86</v>
      </c>
      <c r="BL415" s="2">
        <v>0.59</v>
      </c>
      <c r="BM415" s="2"/>
      <c r="BN415" s="2"/>
      <c r="BO415" s="2"/>
      <c r="BP415" s="2"/>
      <c r="BQ415" s="2"/>
      <c r="BR415" s="2" t="s">
        <v>176</v>
      </c>
      <c r="BS415" s="2" t="s">
        <v>107</v>
      </c>
      <c r="BT415" s="2"/>
      <c r="BU415" s="2"/>
      <c r="BV415" s="2"/>
      <c r="BZ415" s="10">
        <f t="shared" si="74"/>
        <v>0.76923076923076927</v>
      </c>
      <c r="CA415" s="10">
        <f t="shared" si="75"/>
        <v>0.57894736842105265</v>
      </c>
      <c r="CB415" s="9">
        <f t="shared" si="67"/>
        <v>0.5</v>
      </c>
      <c r="CC415" s="9">
        <f t="shared" si="68"/>
        <v>0.5</v>
      </c>
      <c r="CD415" s="9">
        <f t="shared" si="69"/>
        <v>0</v>
      </c>
      <c r="CE415" s="9">
        <f t="shared" si="70"/>
        <v>0.5</v>
      </c>
      <c r="CF415" s="9">
        <f t="shared" si="71"/>
        <v>0.5</v>
      </c>
      <c r="CG415" s="9">
        <f t="shared" si="72"/>
        <v>0.5</v>
      </c>
      <c r="CH415" s="9">
        <f t="shared" si="73"/>
        <v>2</v>
      </c>
      <c r="CI415" s="9">
        <f t="shared" si="76"/>
        <v>1</v>
      </c>
    </row>
    <row r="416" spans="1:87" ht="41.4" x14ac:dyDescent="0.3">
      <c r="A416" s="9">
        <v>415</v>
      </c>
      <c r="B416" s="2" t="s">
        <v>1239</v>
      </c>
      <c r="C416" s="2" t="s">
        <v>1240</v>
      </c>
      <c r="D416" s="2">
        <v>2013</v>
      </c>
      <c r="E416" s="2" t="s">
        <v>273</v>
      </c>
      <c r="F416" s="2" t="s">
        <v>87</v>
      </c>
      <c r="G416" s="2" t="s">
        <v>72</v>
      </c>
      <c r="H416" s="2" t="s">
        <v>541</v>
      </c>
      <c r="I416" s="2" t="s">
        <v>1241</v>
      </c>
      <c r="J416" s="2" t="s">
        <v>95</v>
      </c>
      <c r="K416" s="2">
        <v>1500</v>
      </c>
      <c r="L416" s="2" t="s">
        <v>150</v>
      </c>
      <c r="M416" s="2" t="s">
        <v>1249</v>
      </c>
      <c r="N416" s="2" t="s">
        <v>291</v>
      </c>
      <c r="O416" s="2" t="s">
        <v>81</v>
      </c>
      <c r="P416" s="2" t="s">
        <v>82</v>
      </c>
      <c r="Q416" s="2" t="s">
        <v>83</v>
      </c>
      <c r="R416" s="2" t="s">
        <v>277</v>
      </c>
      <c r="S416" s="2" t="s">
        <v>1333</v>
      </c>
      <c r="T416" s="2" t="s">
        <v>85</v>
      </c>
      <c r="U416" s="2" t="str">
        <f t="shared" si="66"/>
        <v>DB information</v>
      </c>
      <c r="V416" s="2"/>
      <c r="W416" s="2"/>
      <c r="X416" s="2"/>
      <c r="Y416" s="2"/>
      <c r="Z416" s="2" t="s">
        <v>1332</v>
      </c>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t="s">
        <v>1384</v>
      </c>
      <c r="BJ416" s="2" t="s">
        <v>1334</v>
      </c>
      <c r="BK416" s="2" t="s">
        <v>86</v>
      </c>
      <c r="BL416" s="2">
        <v>0.16</v>
      </c>
      <c r="BM416" s="2"/>
      <c r="BN416" s="2"/>
      <c r="BO416" s="2"/>
      <c r="BP416" s="2"/>
      <c r="BQ416" s="2"/>
      <c r="BR416" s="2" t="s">
        <v>176</v>
      </c>
      <c r="BS416" s="2" t="s">
        <v>1335</v>
      </c>
      <c r="BT416" s="2"/>
      <c r="BU416" s="2"/>
      <c r="BV416" s="2"/>
      <c r="BZ416" s="10">
        <f t="shared" si="74"/>
        <v>0.76923076923076927</v>
      </c>
      <c r="CA416" s="10">
        <f t="shared" si="75"/>
        <v>0.57894736842105265</v>
      </c>
      <c r="CB416" s="9">
        <f t="shared" si="67"/>
        <v>0.5</v>
      </c>
      <c r="CC416" s="9">
        <f t="shared" si="68"/>
        <v>0.5</v>
      </c>
      <c r="CD416" s="9">
        <f t="shared" si="69"/>
        <v>0</v>
      </c>
      <c r="CE416" s="9">
        <f t="shared" si="70"/>
        <v>0.5</v>
      </c>
      <c r="CF416" s="9">
        <f t="shared" si="71"/>
        <v>0.5</v>
      </c>
      <c r="CG416" s="9">
        <f t="shared" si="72"/>
        <v>0.5</v>
      </c>
      <c r="CH416" s="9">
        <f t="shared" si="73"/>
        <v>2</v>
      </c>
      <c r="CI416" s="9">
        <f t="shared" si="76"/>
        <v>1</v>
      </c>
    </row>
    <row r="417" spans="1:87" ht="41.4" x14ac:dyDescent="0.3">
      <c r="A417" s="9">
        <v>416</v>
      </c>
      <c r="B417" s="2" t="s">
        <v>1239</v>
      </c>
      <c r="C417" s="2" t="s">
        <v>1240</v>
      </c>
      <c r="D417" s="2">
        <v>2013</v>
      </c>
      <c r="E417" s="2" t="s">
        <v>273</v>
      </c>
      <c r="F417" s="2" t="s">
        <v>87</v>
      </c>
      <c r="G417" s="2" t="s">
        <v>72</v>
      </c>
      <c r="H417" s="2" t="s">
        <v>541</v>
      </c>
      <c r="I417" s="2" t="s">
        <v>1241</v>
      </c>
      <c r="J417" s="2" t="s">
        <v>95</v>
      </c>
      <c r="K417" s="2">
        <v>1500</v>
      </c>
      <c r="L417" s="2" t="s">
        <v>150</v>
      </c>
      <c r="M417" s="2" t="s">
        <v>393</v>
      </c>
      <c r="N417" s="2" t="s">
        <v>468</v>
      </c>
      <c r="O417" s="2" t="s">
        <v>81</v>
      </c>
      <c r="P417" s="2" t="s">
        <v>82</v>
      </c>
      <c r="Q417" s="2" t="s">
        <v>83</v>
      </c>
      <c r="R417" s="2" t="s">
        <v>277</v>
      </c>
      <c r="S417" s="2" t="s">
        <v>1263</v>
      </c>
      <c r="T417" s="2" t="s">
        <v>119</v>
      </c>
      <c r="U417" s="2" t="str">
        <f t="shared" si="66"/>
        <v>DB information</v>
      </c>
      <c r="V417" s="2"/>
      <c r="W417" s="2"/>
      <c r="X417" s="2" t="s">
        <v>1386</v>
      </c>
      <c r="Y417" s="2"/>
      <c r="Z417" s="2" t="s">
        <v>1387</v>
      </c>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t="s">
        <v>1385</v>
      </c>
      <c r="BJ417" s="2" t="s">
        <v>168</v>
      </c>
      <c r="BK417" s="2" t="s">
        <v>86</v>
      </c>
      <c r="BL417" s="2">
        <v>0.83</v>
      </c>
      <c r="BM417" s="2"/>
      <c r="BN417" s="2"/>
      <c r="BO417" s="2"/>
      <c r="BP417" s="2"/>
      <c r="BQ417" s="2"/>
      <c r="BR417" s="2" t="s">
        <v>176</v>
      </c>
      <c r="BS417" s="2" t="s">
        <v>1248</v>
      </c>
      <c r="BT417" s="2"/>
      <c r="BU417" s="2"/>
      <c r="BV417" s="2"/>
      <c r="BZ417" s="10">
        <f t="shared" si="74"/>
        <v>0.76923076923076927</v>
      </c>
      <c r="CA417" s="10">
        <f t="shared" si="75"/>
        <v>0.57894736842105265</v>
      </c>
      <c r="CB417" s="9">
        <f t="shared" si="67"/>
        <v>0.5</v>
      </c>
      <c r="CC417" s="9">
        <f t="shared" si="68"/>
        <v>0.5</v>
      </c>
      <c r="CD417" s="9">
        <f t="shared" si="69"/>
        <v>0</v>
      </c>
      <c r="CE417" s="9">
        <f t="shared" si="70"/>
        <v>0.5</v>
      </c>
      <c r="CF417" s="9">
        <f t="shared" si="71"/>
        <v>0.5</v>
      </c>
      <c r="CG417" s="9">
        <f t="shared" si="72"/>
        <v>0.5</v>
      </c>
      <c r="CH417" s="9">
        <f t="shared" si="73"/>
        <v>2</v>
      </c>
      <c r="CI417" s="9">
        <f t="shared" si="76"/>
        <v>1</v>
      </c>
    </row>
    <row r="418" spans="1:87" ht="41.4" x14ac:dyDescent="0.3">
      <c r="A418" s="9">
        <v>417</v>
      </c>
      <c r="B418" s="2" t="s">
        <v>1239</v>
      </c>
      <c r="C418" s="2" t="s">
        <v>1240</v>
      </c>
      <c r="D418" s="2">
        <v>2013</v>
      </c>
      <c r="E418" s="2" t="s">
        <v>273</v>
      </c>
      <c r="F418" s="2" t="s">
        <v>87</v>
      </c>
      <c r="G418" s="2" t="s">
        <v>72</v>
      </c>
      <c r="H418" s="2" t="s">
        <v>541</v>
      </c>
      <c r="I418" s="2" t="s">
        <v>1241</v>
      </c>
      <c r="J418" s="2" t="s">
        <v>95</v>
      </c>
      <c r="K418" s="2">
        <v>1500</v>
      </c>
      <c r="L418" s="2" t="s">
        <v>150</v>
      </c>
      <c r="M418" s="2" t="s">
        <v>1388</v>
      </c>
      <c r="N418" s="2" t="s">
        <v>1345</v>
      </c>
      <c r="O418" s="2" t="s">
        <v>81</v>
      </c>
      <c r="P418" s="2" t="s">
        <v>82</v>
      </c>
      <c r="Q418" s="2" t="s">
        <v>83</v>
      </c>
      <c r="R418" s="2" t="s">
        <v>277</v>
      </c>
      <c r="S418" s="2" t="s">
        <v>289</v>
      </c>
      <c r="T418" s="2" t="s">
        <v>119</v>
      </c>
      <c r="U418" s="2" t="str">
        <f t="shared" si="66"/>
        <v>DB information</v>
      </c>
      <c r="V418" s="2"/>
      <c r="W418" s="2" t="s">
        <v>1390</v>
      </c>
      <c r="X418" s="2" t="s">
        <v>1391</v>
      </c>
      <c r="Y418" s="2"/>
      <c r="Z418" s="2"/>
      <c r="AA418" s="2"/>
      <c r="AB418" s="2"/>
      <c r="AC418" s="2" t="s">
        <v>1267</v>
      </c>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t="s">
        <v>1389</v>
      </c>
      <c r="BJ418" s="2" t="s">
        <v>1268</v>
      </c>
      <c r="BK418" s="2" t="s">
        <v>86</v>
      </c>
      <c r="BL418" s="2">
        <v>0.19</v>
      </c>
      <c r="BM418" s="2"/>
      <c r="BN418" s="2"/>
      <c r="BO418" s="2"/>
      <c r="BP418" s="2"/>
      <c r="BQ418" s="2"/>
      <c r="BR418" s="2" t="s">
        <v>176</v>
      </c>
      <c r="BS418" s="2" t="s">
        <v>1269</v>
      </c>
      <c r="BT418" s="2"/>
      <c r="BU418" s="2"/>
      <c r="BV418" s="2"/>
      <c r="BZ418" s="10">
        <f t="shared" si="74"/>
        <v>0.76923076923076927</v>
      </c>
      <c r="CA418" s="10">
        <f t="shared" si="75"/>
        <v>0.57894736842105265</v>
      </c>
      <c r="CB418" s="9">
        <f t="shared" si="67"/>
        <v>0.5</v>
      </c>
      <c r="CC418" s="9">
        <f t="shared" si="68"/>
        <v>0.5</v>
      </c>
      <c r="CD418" s="9">
        <f t="shared" si="69"/>
        <v>0</v>
      </c>
      <c r="CE418" s="9">
        <f t="shared" si="70"/>
        <v>0.5</v>
      </c>
      <c r="CF418" s="9">
        <f t="shared" si="71"/>
        <v>0.5</v>
      </c>
      <c r="CG418" s="9">
        <f t="shared" si="72"/>
        <v>0.5</v>
      </c>
      <c r="CH418" s="9">
        <f t="shared" si="73"/>
        <v>2</v>
      </c>
      <c r="CI418" s="9">
        <f t="shared" si="76"/>
        <v>1</v>
      </c>
    </row>
    <row r="419" spans="1:87" ht="41.4" x14ac:dyDescent="0.3">
      <c r="A419" s="9">
        <v>418</v>
      </c>
      <c r="B419" s="2" t="s">
        <v>1239</v>
      </c>
      <c r="C419" s="2" t="s">
        <v>1240</v>
      </c>
      <c r="D419" s="2">
        <v>2013</v>
      </c>
      <c r="E419" s="2" t="s">
        <v>273</v>
      </c>
      <c r="F419" s="2" t="s">
        <v>87</v>
      </c>
      <c r="G419" s="2" t="s">
        <v>72</v>
      </c>
      <c r="H419" s="2" t="s">
        <v>541</v>
      </c>
      <c r="I419" s="2" t="s">
        <v>1241</v>
      </c>
      <c r="J419" s="2" t="s">
        <v>95</v>
      </c>
      <c r="K419" s="2">
        <v>1500</v>
      </c>
      <c r="L419" s="2" t="s">
        <v>150</v>
      </c>
      <c r="M419" s="2" t="s">
        <v>1365</v>
      </c>
      <c r="N419" s="2" t="s">
        <v>1345</v>
      </c>
      <c r="O419" s="2" t="s">
        <v>81</v>
      </c>
      <c r="P419" s="2" t="s">
        <v>82</v>
      </c>
      <c r="Q419" s="2" t="s">
        <v>83</v>
      </c>
      <c r="R419" s="2" t="s">
        <v>277</v>
      </c>
      <c r="S419" s="2" t="s">
        <v>1284</v>
      </c>
      <c r="T419" s="2" t="s">
        <v>119</v>
      </c>
      <c r="U419" s="2" t="str">
        <f t="shared" si="66"/>
        <v>DB information</v>
      </c>
      <c r="V419" s="2" t="s">
        <v>1281</v>
      </c>
      <c r="W419" s="2"/>
      <c r="X419" s="2"/>
      <c r="Y419" s="2"/>
      <c r="Z419" s="2"/>
      <c r="AA419" s="2"/>
      <c r="AB419" s="2" t="s">
        <v>1344</v>
      </c>
      <c r="AC419" s="2" t="s">
        <v>1283</v>
      </c>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t="s">
        <v>1392</v>
      </c>
      <c r="BJ419" s="2" t="s">
        <v>1285</v>
      </c>
      <c r="BK419" s="2" t="s">
        <v>86</v>
      </c>
      <c r="BL419" s="2">
        <v>0.17</v>
      </c>
      <c r="BM419" s="2"/>
      <c r="BN419" s="2"/>
      <c r="BO419" s="2"/>
      <c r="BP419" s="2"/>
      <c r="BQ419" s="2"/>
      <c r="BR419" s="2" t="s">
        <v>176</v>
      </c>
      <c r="BS419" s="2" t="s">
        <v>1286</v>
      </c>
      <c r="BT419" s="2"/>
      <c r="BU419" s="2"/>
      <c r="BV419" s="2"/>
      <c r="BZ419" s="10">
        <f t="shared" si="74"/>
        <v>0.76923076923076927</v>
      </c>
      <c r="CA419" s="10">
        <f t="shared" si="75"/>
        <v>0.57894736842105265</v>
      </c>
      <c r="CB419" s="9">
        <f t="shared" si="67"/>
        <v>0.5</v>
      </c>
      <c r="CC419" s="9">
        <f t="shared" si="68"/>
        <v>0.5</v>
      </c>
      <c r="CD419" s="9">
        <f t="shared" si="69"/>
        <v>0</v>
      </c>
      <c r="CE419" s="9">
        <f t="shared" si="70"/>
        <v>0.5</v>
      </c>
      <c r="CF419" s="9">
        <f t="shared" si="71"/>
        <v>0.5</v>
      </c>
      <c r="CG419" s="9">
        <f t="shared" si="72"/>
        <v>0.5</v>
      </c>
      <c r="CH419" s="9">
        <f t="shared" si="73"/>
        <v>2</v>
      </c>
      <c r="CI419" s="9">
        <f t="shared" si="76"/>
        <v>1</v>
      </c>
    </row>
    <row r="420" spans="1:87" ht="41.4" x14ac:dyDescent="0.3">
      <c r="A420" s="9">
        <v>419</v>
      </c>
      <c r="B420" s="2" t="s">
        <v>1239</v>
      </c>
      <c r="C420" s="2" t="s">
        <v>1240</v>
      </c>
      <c r="D420" s="2">
        <v>2013</v>
      </c>
      <c r="E420" s="2" t="s">
        <v>273</v>
      </c>
      <c r="F420" s="2" t="s">
        <v>87</v>
      </c>
      <c r="G420" s="2" t="s">
        <v>72</v>
      </c>
      <c r="H420" s="2" t="s">
        <v>541</v>
      </c>
      <c r="I420" s="2" t="s">
        <v>1241</v>
      </c>
      <c r="J420" s="2" t="s">
        <v>95</v>
      </c>
      <c r="K420" s="2">
        <v>1500</v>
      </c>
      <c r="L420" s="2" t="s">
        <v>150</v>
      </c>
      <c r="M420" s="2" t="s">
        <v>1393</v>
      </c>
      <c r="N420" s="2" t="s">
        <v>1380</v>
      </c>
      <c r="O420" s="2" t="s">
        <v>81</v>
      </c>
      <c r="P420" s="2" t="s">
        <v>82</v>
      </c>
      <c r="Q420" s="2" t="s">
        <v>83</v>
      </c>
      <c r="R420" s="2" t="s">
        <v>277</v>
      </c>
      <c r="S420" s="2" t="s">
        <v>295</v>
      </c>
      <c r="T420" s="2" t="s">
        <v>119</v>
      </c>
      <c r="U420" s="2" t="str">
        <f t="shared" si="66"/>
        <v>DB information</v>
      </c>
      <c r="V420" s="2"/>
      <c r="W420" s="2" t="s">
        <v>1289</v>
      </c>
      <c r="X420" s="2"/>
      <c r="Y420" s="2"/>
      <c r="Z420" s="2" t="s">
        <v>1395</v>
      </c>
      <c r="AA420" s="2"/>
      <c r="AB420" s="2" t="s">
        <v>1344</v>
      </c>
      <c r="AC420" s="2" t="s">
        <v>1291</v>
      </c>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1" t="s">
        <v>1394</v>
      </c>
      <c r="BJ420" s="2" t="s">
        <v>1292</v>
      </c>
      <c r="BK420" s="2" t="s">
        <v>86</v>
      </c>
      <c r="BL420" s="2">
        <v>0.2</v>
      </c>
      <c r="BM420" s="2"/>
      <c r="BN420" s="2"/>
      <c r="BO420" s="2"/>
      <c r="BP420" s="2"/>
      <c r="BQ420" s="2"/>
      <c r="BR420" s="2" t="s">
        <v>176</v>
      </c>
      <c r="BS420" s="2" t="s">
        <v>1293</v>
      </c>
      <c r="BT420" s="2"/>
      <c r="BU420" s="2"/>
      <c r="BV420" s="2"/>
      <c r="BZ420" s="10">
        <f t="shared" si="74"/>
        <v>0.76923076923076927</v>
      </c>
      <c r="CA420" s="10">
        <f t="shared" si="75"/>
        <v>0.57894736842105265</v>
      </c>
      <c r="CB420" s="9">
        <f t="shared" si="67"/>
        <v>0.5</v>
      </c>
      <c r="CC420" s="9">
        <f t="shared" si="68"/>
        <v>0.5</v>
      </c>
      <c r="CD420" s="9">
        <f t="shared" si="69"/>
        <v>0</v>
      </c>
      <c r="CE420" s="9">
        <f t="shared" si="70"/>
        <v>0.5</v>
      </c>
      <c r="CF420" s="9">
        <f t="shared" si="71"/>
        <v>0.5</v>
      </c>
      <c r="CG420" s="9">
        <f t="shared" si="72"/>
        <v>0.5</v>
      </c>
      <c r="CH420" s="9">
        <f t="shared" si="73"/>
        <v>2</v>
      </c>
      <c r="CI420" s="9">
        <f t="shared" si="76"/>
        <v>1</v>
      </c>
    </row>
    <row r="421" spans="1:87" ht="41.4" x14ac:dyDescent="0.3">
      <c r="A421" s="9">
        <v>420</v>
      </c>
      <c r="B421" s="2" t="s">
        <v>1239</v>
      </c>
      <c r="C421" s="2" t="s">
        <v>1240</v>
      </c>
      <c r="D421" s="2">
        <v>2013</v>
      </c>
      <c r="E421" s="2" t="s">
        <v>273</v>
      </c>
      <c r="F421" s="2" t="s">
        <v>87</v>
      </c>
      <c r="G421" s="2" t="s">
        <v>72</v>
      </c>
      <c r="H421" s="2" t="s">
        <v>541</v>
      </c>
      <c r="I421" s="2" t="s">
        <v>1241</v>
      </c>
      <c r="J421" s="2" t="s">
        <v>95</v>
      </c>
      <c r="K421" s="2">
        <v>1500</v>
      </c>
      <c r="L421" s="2" t="s">
        <v>150</v>
      </c>
      <c r="M421" s="2" t="s">
        <v>1260</v>
      </c>
      <c r="N421" s="2" t="s">
        <v>274</v>
      </c>
      <c r="O421" s="2" t="s">
        <v>81</v>
      </c>
      <c r="P421" s="2" t="s">
        <v>82</v>
      </c>
      <c r="Q421" s="2" t="s">
        <v>83</v>
      </c>
      <c r="R421" s="2" t="s">
        <v>277</v>
      </c>
      <c r="S421" s="2" t="s">
        <v>297</v>
      </c>
      <c r="T421" s="2" t="s">
        <v>85</v>
      </c>
      <c r="U421" s="2" t="str">
        <f t="shared" si="66"/>
        <v>DB information</v>
      </c>
      <c r="V421" s="2"/>
      <c r="W421" s="2"/>
      <c r="X421" s="2"/>
      <c r="Y421" s="2"/>
      <c r="Z421" s="2"/>
      <c r="AA421" s="2"/>
      <c r="AB421" s="2"/>
      <c r="AC421" s="2" t="s">
        <v>1305</v>
      </c>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t="s">
        <v>1396</v>
      </c>
      <c r="BJ421" s="2" t="s">
        <v>1306</v>
      </c>
      <c r="BK421" s="2" t="s">
        <v>86</v>
      </c>
      <c r="BL421" s="2">
        <v>3.5000000000000003E-2</v>
      </c>
      <c r="BM421" s="2"/>
      <c r="BN421" s="2"/>
      <c r="BO421" s="2"/>
      <c r="BP421" s="2"/>
      <c r="BQ421" s="2"/>
      <c r="BR421" s="2" t="s">
        <v>176</v>
      </c>
      <c r="BS421" s="2" t="s">
        <v>1307</v>
      </c>
      <c r="BT421" s="2"/>
      <c r="BU421" s="2"/>
      <c r="BV421" s="2"/>
      <c r="BZ421" s="10">
        <f t="shared" si="74"/>
        <v>0.76923076923076927</v>
      </c>
      <c r="CA421" s="10">
        <f t="shared" si="75"/>
        <v>0.57894736842105265</v>
      </c>
      <c r="CB421" s="9">
        <f t="shared" si="67"/>
        <v>0.5</v>
      </c>
      <c r="CC421" s="9">
        <f t="shared" si="68"/>
        <v>0.5</v>
      </c>
      <c r="CD421" s="9">
        <f t="shared" si="69"/>
        <v>0</v>
      </c>
      <c r="CE421" s="9">
        <f t="shared" si="70"/>
        <v>0.5</v>
      </c>
      <c r="CF421" s="9">
        <f t="shared" si="71"/>
        <v>0.5</v>
      </c>
      <c r="CG421" s="9">
        <f t="shared" si="72"/>
        <v>0.5</v>
      </c>
      <c r="CH421" s="9">
        <f t="shared" si="73"/>
        <v>2</v>
      </c>
      <c r="CI421" s="9">
        <f t="shared" si="76"/>
        <v>1</v>
      </c>
    </row>
    <row r="422" spans="1:87" ht="41.4" x14ac:dyDescent="0.3">
      <c r="A422" s="9">
        <v>421</v>
      </c>
      <c r="B422" s="2" t="s">
        <v>1239</v>
      </c>
      <c r="C422" s="2" t="s">
        <v>1240</v>
      </c>
      <c r="D422" s="2">
        <v>2013</v>
      </c>
      <c r="E422" s="2" t="s">
        <v>273</v>
      </c>
      <c r="F422" s="2" t="s">
        <v>87</v>
      </c>
      <c r="G422" s="2" t="s">
        <v>72</v>
      </c>
      <c r="H422" s="2" t="s">
        <v>541</v>
      </c>
      <c r="I422" s="2" t="s">
        <v>1241</v>
      </c>
      <c r="J422" s="2" t="s">
        <v>95</v>
      </c>
      <c r="K422" s="2">
        <v>1500</v>
      </c>
      <c r="L422" s="2" t="s">
        <v>150</v>
      </c>
      <c r="M422" s="2" t="s">
        <v>77</v>
      </c>
      <c r="N422" s="2" t="s">
        <v>78</v>
      </c>
      <c r="O422" s="2" t="s">
        <v>81</v>
      </c>
      <c r="P422" s="2" t="s">
        <v>82</v>
      </c>
      <c r="Q422" s="2" t="s">
        <v>83</v>
      </c>
      <c r="R422" s="2" t="s">
        <v>277</v>
      </c>
      <c r="S422" s="2" t="s">
        <v>1312</v>
      </c>
      <c r="T422" s="2" t="s">
        <v>85</v>
      </c>
      <c r="U422" s="2" t="str">
        <f t="shared" si="66"/>
        <v>DB information</v>
      </c>
      <c r="V422" s="2"/>
      <c r="W422" s="2"/>
      <c r="X422" s="2" t="s">
        <v>1398</v>
      </c>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t="s">
        <v>1397</v>
      </c>
      <c r="BJ422" s="2" t="s">
        <v>1313</v>
      </c>
      <c r="BK422" s="2" t="s">
        <v>86</v>
      </c>
      <c r="BL422" s="2">
        <v>0.19</v>
      </c>
      <c r="BM422" s="2"/>
      <c r="BN422" s="2"/>
      <c r="BO422" s="2"/>
      <c r="BP422" s="2"/>
      <c r="BQ422" s="2"/>
      <c r="BR422" s="2" t="s">
        <v>176</v>
      </c>
      <c r="BS422" s="2" t="s">
        <v>1314</v>
      </c>
      <c r="BT422" s="2"/>
      <c r="BU422" s="2"/>
      <c r="BV422" s="2"/>
      <c r="BZ422" s="10">
        <f t="shared" si="74"/>
        <v>0.76923076923076927</v>
      </c>
      <c r="CA422" s="10">
        <f t="shared" si="75"/>
        <v>0.57894736842105265</v>
      </c>
      <c r="CB422" s="9">
        <f t="shared" si="67"/>
        <v>0.5</v>
      </c>
      <c r="CC422" s="9">
        <f t="shared" si="68"/>
        <v>0.5</v>
      </c>
      <c r="CD422" s="9">
        <f t="shared" si="69"/>
        <v>0</v>
      </c>
      <c r="CE422" s="9">
        <f t="shared" si="70"/>
        <v>0.5</v>
      </c>
      <c r="CF422" s="9">
        <f t="shared" si="71"/>
        <v>0.5</v>
      </c>
      <c r="CG422" s="9">
        <f t="shared" si="72"/>
        <v>0.5</v>
      </c>
      <c r="CH422" s="9">
        <f t="shared" si="73"/>
        <v>2</v>
      </c>
      <c r="CI422" s="9">
        <f t="shared" si="76"/>
        <v>1</v>
      </c>
    </row>
    <row r="423" spans="1:87" ht="41.4" x14ac:dyDescent="0.3">
      <c r="A423" s="9">
        <v>422</v>
      </c>
      <c r="B423" s="2" t="s">
        <v>1239</v>
      </c>
      <c r="C423" s="2" t="s">
        <v>1240</v>
      </c>
      <c r="D423" s="2">
        <v>2013</v>
      </c>
      <c r="E423" s="2" t="s">
        <v>273</v>
      </c>
      <c r="F423" s="2" t="s">
        <v>87</v>
      </c>
      <c r="G423" s="2" t="s">
        <v>72</v>
      </c>
      <c r="H423" s="2" t="s">
        <v>541</v>
      </c>
      <c r="I423" s="2" t="s">
        <v>1241</v>
      </c>
      <c r="J423" s="2" t="s">
        <v>95</v>
      </c>
      <c r="K423" s="2">
        <v>1500</v>
      </c>
      <c r="L423" s="2" t="s">
        <v>150</v>
      </c>
      <c r="M423" s="2" t="s">
        <v>1399</v>
      </c>
      <c r="N423" s="2" t="s">
        <v>1400</v>
      </c>
      <c r="O423" s="2" t="s">
        <v>81</v>
      </c>
      <c r="P423" s="2" t="s">
        <v>82</v>
      </c>
      <c r="Q423" s="2" t="s">
        <v>83</v>
      </c>
      <c r="R423" s="2" t="s">
        <v>277</v>
      </c>
      <c r="S423" s="2" t="s">
        <v>1318</v>
      </c>
      <c r="T423" s="2" t="s">
        <v>119</v>
      </c>
      <c r="U423" s="2" t="str">
        <f t="shared" si="66"/>
        <v>DB information</v>
      </c>
      <c r="V423" s="2"/>
      <c r="W423" s="2" t="s">
        <v>1402</v>
      </c>
      <c r="X423" s="2"/>
      <c r="Y423" s="2" t="s">
        <v>1353</v>
      </c>
      <c r="Z423" s="2" t="s">
        <v>1317</v>
      </c>
      <c r="AA423" s="2"/>
      <c r="AB423" s="2"/>
      <c r="AC423" s="2" t="s">
        <v>1267</v>
      </c>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t="s">
        <v>1401</v>
      </c>
      <c r="BJ423" s="2" t="s">
        <v>1319</v>
      </c>
      <c r="BK423" s="2" t="s">
        <v>86</v>
      </c>
      <c r="BL423" s="2">
        <v>0.45</v>
      </c>
      <c r="BM423" s="2"/>
      <c r="BN423" s="2"/>
      <c r="BO423" s="2"/>
      <c r="BP423" s="2"/>
      <c r="BQ423" s="2"/>
      <c r="BR423" s="2" t="s">
        <v>176</v>
      </c>
      <c r="BS423" s="2" t="s">
        <v>1320</v>
      </c>
      <c r="BT423" s="2"/>
      <c r="BU423" s="2"/>
      <c r="BV423" s="2"/>
      <c r="BZ423" s="10">
        <f t="shared" si="74"/>
        <v>0.76923076923076927</v>
      </c>
      <c r="CA423" s="10">
        <f t="shared" si="75"/>
        <v>0.57894736842105265</v>
      </c>
      <c r="CB423" s="9">
        <f t="shared" si="67"/>
        <v>0.5</v>
      </c>
      <c r="CC423" s="9">
        <f t="shared" si="68"/>
        <v>0.5</v>
      </c>
      <c r="CD423" s="9">
        <f t="shared" si="69"/>
        <v>0</v>
      </c>
      <c r="CE423" s="9">
        <f t="shared" si="70"/>
        <v>0.5</v>
      </c>
      <c r="CF423" s="9">
        <f t="shared" si="71"/>
        <v>0.5</v>
      </c>
      <c r="CG423" s="9">
        <f t="shared" si="72"/>
        <v>0.5</v>
      </c>
      <c r="CH423" s="9">
        <f t="shared" si="73"/>
        <v>2</v>
      </c>
      <c r="CI423" s="9">
        <f t="shared" si="76"/>
        <v>1</v>
      </c>
    </row>
    <row r="424" spans="1:87" ht="41.4" x14ac:dyDescent="0.3">
      <c r="A424" s="9">
        <v>423</v>
      </c>
      <c r="B424" s="2" t="s">
        <v>1239</v>
      </c>
      <c r="C424" s="2" t="s">
        <v>1240</v>
      </c>
      <c r="D424" s="2">
        <v>2013</v>
      </c>
      <c r="E424" s="2" t="s">
        <v>273</v>
      </c>
      <c r="F424" s="2" t="s">
        <v>87</v>
      </c>
      <c r="G424" s="2" t="s">
        <v>72</v>
      </c>
      <c r="H424" s="2" t="s">
        <v>541</v>
      </c>
      <c r="I424" s="2" t="s">
        <v>1241</v>
      </c>
      <c r="J424" s="2" t="s">
        <v>95</v>
      </c>
      <c r="K424" s="2">
        <v>1500</v>
      </c>
      <c r="L424" s="2" t="s">
        <v>150</v>
      </c>
      <c r="M424" s="2" t="s">
        <v>1403</v>
      </c>
      <c r="N424" s="2" t="s">
        <v>1404</v>
      </c>
      <c r="O424" s="2" t="s">
        <v>81</v>
      </c>
      <c r="P424" s="2" t="s">
        <v>82</v>
      </c>
      <c r="Q424" s="2" t="s">
        <v>83</v>
      </c>
      <c r="R424" s="2" t="s">
        <v>84</v>
      </c>
      <c r="S424" s="2" t="s">
        <v>84</v>
      </c>
      <c r="T424" s="2" t="s">
        <v>119</v>
      </c>
      <c r="U424" s="2" t="str">
        <f t="shared" si="66"/>
        <v>DB information</v>
      </c>
      <c r="V424" s="2" t="s">
        <v>1406</v>
      </c>
      <c r="W424" s="2"/>
      <c r="X424" s="2"/>
      <c r="Y424" s="2" t="s">
        <v>1407</v>
      </c>
      <c r="Z424" s="2" t="s">
        <v>1324</v>
      </c>
      <c r="AA424" s="2"/>
      <c r="AB424" s="2"/>
      <c r="AC424" s="2" t="s">
        <v>1291</v>
      </c>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1" t="s">
        <v>1405</v>
      </c>
      <c r="BJ424" s="2" t="s">
        <v>1319</v>
      </c>
      <c r="BK424" s="2" t="s">
        <v>86</v>
      </c>
      <c r="BL424" s="2">
        <v>0.18</v>
      </c>
      <c r="BM424" s="2"/>
      <c r="BN424" s="2"/>
      <c r="BO424" s="2"/>
      <c r="BP424" s="2"/>
      <c r="BQ424" s="2"/>
      <c r="BR424" s="2" t="s">
        <v>176</v>
      </c>
      <c r="BS424" s="2" t="s">
        <v>1320</v>
      </c>
      <c r="BT424" s="2"/>
      <c r="BU424" s="2"/>
      <c r="BV424" s="2"/>
      <c r="BZ424" s="10">
        <f t="shared" si="74"/>
        <v>0.76923076923076927</v>
      </c>
      <c r="CA424" s="10">
        <f t="shared" si="75"/>
        <v>0.57894736842105265</v>
      </c>
      <c r="CB424" s="9">
        <f t="shared" si="67"/>
        <v>0.5</v>
      </c>
      <c r="CC424" s="9">
        <f t="shared" si="68"/>
        <v>0.5</v>
      </c>
      <c r="CD424" s="9">
        <f t="shared" si="69"/>
        <v>0</v>
      </c>
      <c r="CE424" s="9">
        <f t="shared" si="70"/>
        <v>0.5</v>
      </c>
      <c r="CF424" s="9">
        <f t="shared" si="71"/>
        <v>0.5</v>
      </c>
      <c r="CG424" s="9">
        <f t="shared" si="72"/>
        <v>0.5</v>
      </c>
      <c r="CH424" s="9">
        <f t="shared" si="73"/>
        <v>2</v>
      </c>
      <c r="CI424" s="9">
        <f t="shared" si="76"/>
        <v>1</v>
      </c>
    </row>
    <row r="425" spans="1:87" ht="27.6" x14ac:dyDescent="0.3">
      <c r="A425" s="9">
        <v>424</v>
      </c>
      <c r="B425" s="2" t="s">
        <v>1408</v>
      </c>
      <c r="C425" s="2" t="s">
        <v>1409</v>
      </c>
      <c r="D425" s="2">
        <v>2014</v>
      </c>
      <c r="E425" s="2" t="s">
        <v>137</v>
      </c>
      <c r="F425" s="2" t="s">
        <v>176</v>
      </c>
      <c r="G425" s="2" t="s">
        <v>72</v>
      </c>
      <c r="H425" s="2" t="s">
        <v>541</v>
      </c>
      <c r="I425" s="2"/>
      <c r="J425" s="2" t="s">
        <v>75</v>
      </c>
      <c r="K425" s="2">
        <v>6</v>
      </c>
      <c r="L425" s="2" t="s">
        <v>274</v>
      </c>
      <c r="M425" s="2" t="s">
        <v>684</v>
      </c>
      <c r="N425" s="2" t="s">
        <v>1410</v>
      </c>
      <c r="O425" s="2" t="s">
        <v>81</v>
      </c>
      <c r="P425" s="2" t="s">
        <v>82</v>
      </c>
      <c r="Q425" s="2" t="s">
        <v>83</v>
      </c>
      <c r="R425" s="2" t="s">
        <v>84</v>
      </c>
      <c r="S425" s="2" t="s">
        <v>84</v>
      </c>
      <c r="T425" s="2" t="s">
        <v>237</v>
      </c>
      <c r="U425" s="2" t="str">
        <f t="shared" si="66"/>
        <v>DB no information</v>
      </c>
      <c r="V425" s="2" t="s">
        <v>80</v>
      </c>
      <c r="W425" s="2" t="s">
        <v>80</v>
      </c>
      <c r="X425" s="2" t="s">
        <v>80</v>
      </c>
      <c r="Y425" s="2" t="s">
        <v>80</v>
      </c>
      <c r="Z425" s="2" t="s">
        <v>80</v>
      </c>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t="s">
        <v>627</v>
      </c>
      <c r="BI425" s="2"/>
      <c r="BJ425" s="2">
        <v>1091</v>
      </c>
      <c r="BK425" s="2" t="s">
        <v>201</v>
      </c>
      <c r="BL425" s="2"/>
      <c r="BM425" s="2"/>
      <c r="BN425" s="2"/>
      <c r="BO425" s="2"/>
      <c r="BP425" s="2"/>
      <c r="BQ425" s="2"/>
      <c r="BR425" s="2" t="s">
        <v>176</v>
      </c>
      <c r="BS425" s="2">
        <v>731</v>
      </c>
      <c r="BT425" s="2"/>
      <c r="BU425" s="2"/>
      <c r="BV425" s="2"/>
      <c r="BZ425" s="10">
        <f t="shared" si="74"/>
        <v>0.30769230769230771</v>
      </c>
      <c r="CA425" s="10">
        <f t="shared" si="75"/>
        <v>0.52631578947368418</v>
      </c>
      <c r="CB425" s="9">
        <f t="shared" si="67"/>
        <v>3</v>
      </c>
      <c r="CC425" s="9">
        <f t="shared" si="68"/>
        <v>0</v>
      </c>
      <c r="CD425" s="9">
        <f t="shared" si="69"/>
        <v>0</v>
      </c>
      <c r="CE425" s="9">
        <f t="shared" si="70"/>
        <v>0.5</v>
      </c>
      <c r="CF425" s="9">
        <f t="shared" si="71"/>
        <v>0.5</v>
      </c>
      <c r="CG425" s="9">
        <f t="shared" si="72"/>
        <v>0</v>
      </c>
      <c r="CH425" s="9">
        <f t="shared" si="73"/>
        <v>0</v>
      </c>
      <c r="CI425" s="9">
        <f t="shared" si="76"/>
        <v>1</v>
      </c>
    </row>
    <row r="426" spans="1:87" ht="27.6" x14ac:dyDescent="0.3">
      <c r="A426" s="9">
        <v>425</v>
      </c>
      <c r="B426" s="2" t="s">
        <v>1408</v>
      </c>
      <c r="C426" s="2" t="s">
        <v>1409</v>
      </c>
      <c r="D426" s="2">
        <v>2014</v>
      </c>
      <c r="E426" s="2" t="s">
        <v>137</v>
      </c>
      <c r="F426" s="2" t="s">
        <v>176</v>
      </c>
      <c r="G426" s="2" t="s">
        <v>72</v>
      </c>
      <c r="H426" s="2" t="s">
        <v>541</v>
      </c>
      <c r="I426" s="2"/>
      <c r="J426" s="2" t="s">
        <v>75</v>
      </c>
      <c r="K426" s="2">
        <v>6</v>
      </c>
      <c r="L426" s="2" t="s">
        <v>274</v>
      </c>
      <c r="M426" s="2" t="s">
        <v>1411</v>
      </c>
      <c r="N426" s="2" t="s">
        <v>1412</v>
      </c>
      <c r="O426" s="2" t="s">
        <v>81</v>
      </c>
      <c r="P426" s="2" t="s">
        <v>82</v>
      </c>
      <c r="Q426" s="2" t="s">
        <v>83</v>
      </c>
      <c r="R426" s="2" t="s">
        <v>84</v>
      </c>
      <c r="S426" s="2" t="s">
        <v>84</v>
      </c>
      <c r="T426" s="2" t="s">
        <v>237</v>
      </c>
      <c r="U426" s="2" t="str">
        <f t="shared" si="66"/>
        <v>DB no information</v>
      </c>
      <c r="V426" s="2" t="s">
        <v>80</v>
      </c>
      <c r="W426" s="2" t="s">
        <v>80</v>
      </c>
      <c r="X426" s="2" t="s">
        <v>80</v>
      </c>
      <c r="Y426" s="2" t="s">
        <v>80</v>
      </c>
      <c r="Z426" s="2" t="s">
        <v>80</v>
      </c>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t="s">
        <v>627</v>
      </c>
      <c r="BI426" s="2"/>
      <c r="BJ426" s="2">
        <v>1091</v>
      </c>
      <c r="BK426" s="2" t="s">
        <v>201</v>
      </c>
      <c r="BL426" s="2"/>
      <c r="BM426" s="2"/>
      <c r="BN426" s="2"/>
      <c r="BO426" s="2"/>
      <c r="BP426" s="2"/>
      <c r="BQ426" s="2"/>
      <c r="BR426" s="2" t="s">
        <v>176</v>
      </c>
      <c r="BS426" s="2">
        <v>731</v>
      </c>
      <c r="BT426" s="2"/>
      <c r="BU426" s="2"/>
      <c r="BV426" s="2"/>
      <c r="BZ426" s="10">
        <f t="shared" si="74"/>
        <v>0.30769230769230771</v>
      </c>
      <c r="CA426" s="10">
        <f t="shared" si="75"/>
        <v>0.52631578947368418</v>
      </c>
      <c r="CB426" s="9">
        <f t="shared" si="67"/>
        <v>3</v>
      </c>
      <c r="CC426" s="9">
        <f t="shared" si="68"/>
        <v>0</v>
      </c>
      <c r="CD426" s="9">
        <f t="shared" si="69"/>
        <v>0</v>
      </c>
      <c r="CE426" s="9">
        <f t="shared" si="70"/>
        <v>0.5</v>
      </c>
      <c r="CF426" s="9">
        <f t="shared" si="71"/>
        <v>0.5</v>
      </c>
      <c r="CG426" s="9">
        <f t="shared" si="72"/>
        <v>0</v>
      </c>
      <c r="CH426" s="9">
        <f t="shared" si="73"/>
        <v>0</v>
      </c>
      <c r="CI426" s="9">
        <f t="shared" si="76"/>
        <v>1</v>
      </c>
    </row>
    <row r="427" spans="1:87" ht="27.6" x14ac:dyDescent="0.3">
      <c r="A427" s="9">
        <v>426</v>
      </c>
      <c r="B427" s="2" t="s">
        <v>1408</v>
      </c>
      <c r="C427" s="2" t="s">
        <v>1409</v>
      </c>
      <c r="D427" s="2">
        <v>2014</v>
      </c>
      <c r="E427" s="2" t="s">
        <v>137</v>
      </c>
      <c r="F427" s="2" t="s">
        <v>176</v>
      </c>
      <c r="G427" s="2" t="s">
        <v>72</v>
      </c>
      <c r="H427" s="2" t="s">
        <v>541</v>
      </c>
      <c r="I427" s="2"/>
      <c r="J427" s="2" t="s">
        <v>75</v>
      </c>
      <c r="K427" s="2">
        <v>6</v>
      </c>
      <c r="L427" s="2" t="s">
        <v>274</v>
      </c>
      <c r="M427" s="2" t="s">
        <v>1411</v>
      </c>
      <c r="N427" s="2" t="s">
        <v>1412</v>
      </c>
      <c r="O427" s="2" t="s">
        <v>81</v>
      </c>
      <c r="P427" s="2" t="s">
        <v>82</v>
      </c>
      <c r="Q427" s="2" t="s">
        <v>83</v>
      </c>
      <c r="R427" s="2" t="s">
        <v>84</v>
      </c>
      <c r="S427" s="2" t="s">
        <v>84</v>
      </c>
      <c r="T427" s="2" t="s">
        <v>237</v>
      </c>
      <c r="U427" s="2" t="str">
        <f t="shared" si="66"/>
        <v>DB no information</v>
      </c>
      <c r="V427" s="2" t="s">
        <v>80</v>
      </c>
      <c r="W427" s="2" t="s">
        <v>80</v>
      </c>
      <c r="X427" s="2" t="s">
        <v>80</v>
      </c>
      <c r="Y427" s="2" t="s">
        <v>80</v>
      </c>
      <c r="Z427" s="2" t="s">
        <v>80</v>
      </c>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t="s">
        <v>627</v>
      </c>
      <c r="BI427" s="2"/>
      <c r="BJ427" s="2">
        <v>1091</v>
      </c>
      <c r="BK427" s="2" t="s">
        <v>201</v>
      </c>
      <c r="BL427" s="2"/>
      <c r="BM427" s="2"/>
      <c r="BN427" s="2"/>
      <c r="BO427" s="2"/>
      <c r="BP427" s="2"/>
      <c r="BQ427" s="2"/>
      <c r="BR427" s="2" t="s">
        <v>176</v>
      </c>
      <c r="BS427" s="2">
        <v>731</v>
      </c>
      <c r="BT427" s="2"/>
      <c r="BU427" s="2"/>
      <c r="BV427" s="2"/>
      <c r="BZ427" s="10">
        <f t="shared" si="74"/>
        <v>0.30769230769230771</v>
      </c>
      <c r="CA427" s="10">
        <f t="shared" si="75"/>
        <v>0.52631578947368418</v>
      </c>
      <c r="CB427" s="9">
        <f t="shared" si="67"/>
        <v>3</v>
      </c>
      <c r="CC427" s="9">
        <f t="shared" si="68"/>
        <v>0</v>
      </c>
      <c r="CD427" s="9">
        <f t="shared" si="69"/>
        <v>0</v>
      </c>
      <c r="CE427" s="9">
        <f t="shared" si="70"/>
        <v>0.5</v>
      </c>
      <c r="CF427" s="9">
        <f t="shared" si="71"/>
        <v>0.5</v>
      </c>
      <c r="CG427" s="9">
        <f t="shared" si="72"/>
        <v>0</v>
      </c>
      <c r="CH427" s="9">
        <f t="shared" si="73"/>
        <v>0</v>
      </c>
      <c r="CI427" s="9">
        <f t="shared" si="76"/>
        <v>1</v>
      </c>
    </row>
    <row r="428" spans="1:87" ht="41.4" x14ac:dyDescent="0.3">
      <c r="A428" s="9">
        <v>427</v>
      </c>
      <c r="B428" s="2" t="s">
        <v>1408</v>
      </c>
      <c r="C428" s="2" t="s">
        <v>1409</v>
      </c>
      <c r="D428" s="2">
        <v>2014</v>
      </c>
      <c r="E428" s="2" t="s">
        <v>137</v>
      </c>
      <c r="F428" s="2" t="s">
        <v>176</v>
      </c>
      <c r="G428" s="2" t="s">
        <v>72</v>
      </c>
      <c r="H428" s="2" t="s">
        <v>541</v>
      </c>
      <c r="I428" s="2"/>
      <c r="J428" s="2" t="s">
        <v>75</v>
      </c>
      <c r="K428" s="2">
        <v>6</v>
      </c>
      <c r="L428" s="2" t="s">
        <v>274</v>
      </c>
      <c r="M428" s="2" t="s">
        <v>1413</v>
      </c>
      <c r="N428" s="2" t="s">
        <v>1414</v>
      </c>
      <c r="O428" s="2" t="s">
        <v>81</v>
      </c>
      <c r="P428" s="2" t="s">
        <v>82</v>
      </c>
      <c r="Q428" s="2" t="s">
        <v>83</v>
      </c>
      <c r="R428" s="2" t="s">
        <v>84</v>
      </c>
      <c r="S428" s="2" t="s">
        <v>84</v>
      </c>
      <c r="T428" s="2" t="s">
        <v>237</v>
      </c>
      <c r="U428" s="2" t="str">
        <f t="shared" si="66"/>
        <v>DB no information</v>
      </c>
      <c r="V428" s="2" t="s">
        <v>80</v>
      </c>
      <c r="W428" s="2" t="s">
        <v>80</v>
      </c>
      <c r="X428" s="2" t="s">
        <v>80</v>
      </c>
      <c r="Y428" s="2" t="s">
        <v>80</v>
      </c>
      <c r="Z428" s="2" t="s">
        <v>80</v>
      </c>
      <c r="AA428" s="2" t="s">
        <v>80</v>
      </c>
      <c r="AB428" s="2"/>
      <c r="AC428" s="2" t="s">
        <v>80</v>
      </c>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t="s">
        <v>627</v>
      </c>
      <c r="BI428" s="2"/>
      <c r="BJ428" s="2">
        <v>1091</v>
      </c>
      <c r="BK428" s="2" t="s">
        <v>201</v>
      </c>
      <c r="BL428" s="2"/>
      <c r="BM428" s="2"/>
      <c r="BN428" s="2"/>
      <c r="BO428" s="2"/>
      <c r="BP428" s="2"/>
      <c r="BQ428" s="2"/>
      <c r="BR428" s="2" t="s">
        <v>176</v>
      </c>
      <c r="BS428" s="2">
        <v>731</v>
      </c>
      <c r="BT428" s="2"/>
      <c r="BU428" s="2"/>
      <c r="BV428" s="2"/>
      <c r="BZ428" s="10">
        <f t="shared" si="74"/>
        <v>0.30769230769230771</v>
      </c>
      <c r="CA428" s="10">
        <f t="shared" si="75"/>
        <v>0.52631578947368418</v>
      </c>
      <c r="CB428" s="9">
        <f t="shared" si="67"/>
        <v>3</v>
      </c>
      <c r="CC428" s="9">
        <f t="shared" si="68"/>
        <v>0</v>
      </c>
      <c r="CD428" s="9">
        <f t="shared" si="69"/>
        <v>0</v>
      </c>
      <c r="CE428" s="9">
        <f t="shared" si="70"/>
        <v>0.5</v>
      </c>
      <c r="CF428" s="9">
        <f t="shared" si="71"/>
        <v>0.5</v>
      </c>
      <c r="CG428" s="9">
        <f t="shared" si="72"/>
        <v>0</v>
      </c>
      <c r="CH428" s="9">
        <f t="shared" si="73"/>
        <v>0</v>
      </c>
      <c r="CI428" s="9">
        <f t="shared" si="76"/>
        <v>1</v>
      </c>
    </row>
    <row r="429" spans="1:87" ht="27.6" x14ac:dyDescent="0.3">
      <c r="A429" s="9">
        <v>428</v>
      </c>
      <c r="B429" s="2" t="s">
        <v>1408</v>
      </c>
      <c r="C429" s="2" t="s">
        <v>1409</v>
      </c>
      <c r="D429" s="2">
        <v>2014</v>
      </c>
      <c r="E429" s="2" t="s">
        <v>137</v>
      </c>
      <c r="F429" s="2" t="s">
        <v>176</v>
      </c>
      <c r="G429" s="2" t="s">
        <v>72</v>
      </c>
      <c r="H429" s="2" t="s">
        <v>541</v>
      </c>
      <c r="I429" s="2"/>
      <c r="J429" s="2" t="s">
        <v>75</v>
      </c>
      <c r="K429" s="2">
        <v>10</v>
      </c>
      <c r="L429" s="2" t="s">
        <v>274</v>
      </c>
      <c r="M429" s="2" t="s">
        <v>684</v>
      </c>
      <c r="N429" s="2" t="s">
        <v>1410</v>
      </c>
      <c r="O429" s="2" t="s">
        <v>81</v>
      </c>
      <c r="P429" s="2" t="s">
        <v>82</v>
      </c>
      <c r="Q429" s="2" t="s">
        <v>83</v>
      </c>
      <c r="R429" s="2" t="s">
        <v>84</v>
      </c>
      <c r="S429" s="2" t="s">
        <v>84</v>
      </c>
      <c r="T429" s="2" t="s">
        <v>237</v>
      </c>
      <c r="U429" s="2" t="str">
        <f t="shared" si="66"/>
        <v>DB no information</v>
      </c>
      <c r="V429" s="2" t="s">
        <v>80</v>
      </c>
      <c r="W429" s="2" t="s">
        <v>80</v>
      </c>
      <c r="X429" s="2" t="s">
        <v>80</v>
      </c>
      <c r="Y429" s="2" t="s">
        <v>80</v>
      </c>
      <c r="Z429" s="2" t="s">
        <v>80</v>
      </c>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t="s">
        <v>627</v>
      </c>
      <c r="BI429" s="2"/>
      <c r="BJ429" s="2">
        <v>1091</v>
      </c>
      <c r="BK429" s="2" t="s">
        <v>201</v>
      </c>
      <c r="BL429" s="2"/>
      <c r="BM429" s="2"/>
      <c r="BN429" s="2"/>
      <c r="BO429" s="2"/>
      <c r="BP429" s="2"/>
      <c r="BQ429" s="2"/>
      <c r="BR429" s="2" t="s">
        <v>176</v>
      </c>
      <c r="BS429" s="2">
        <v>731</v>
      </c>
      <c r="BT429" s="2"/>
      <c r="BU429" s="2"/>
      <c r="BV429" s="2"/>
      <c r="BZ429" s="10">
        <f t="shared" si="74"/>
        <v>0.30769230769230771</v>
      </c>
      <c r="CA429" s="10">
        <f t="shared" si="75"/>
        <v>0.52631578947368418</v>
      </c>
      <c r="CB429" s="9">
        <f t="shared" si="67"/>
        <v>3</v>
      </c>
      <c r="CC429" s="9">
        <f t="shared" si="68"/>
        <v>0</v>
      </c>
      <c r="CD429" s="9">
        <f t="shared" si="69"/>
        <v>0</v>
      </c>
      <c r="CE429" s="9">
        <f t="shared" si="70"/>
        <v>0.5</v>
      </c>
      <c r="CF429" s="9">
        <f t="shared" si="71"/>
        <v>0.5</v>
      </c>
      <c r="CG429" s="9">
        <f t="shared" si="72"/>
        <v>0</v>
      </c>
      <c r="CH429" s="9">
        <f t="shared" si="73"/>
        <v>0</v>
      </c>
      <c r="CI429" s="9">
        <f t="shared" si="76"/>
        <v>1</v>
      </c>
    </row>
    <row r="430" spans="1:87" ht="27.6" x14ac:dyDescent="0.3">
      <c r="A430" s="9">
        <v>429</v>
      </c>
      <c r="B430" s="2" t="s">
        <v>1408</v>
      </c>
      <c r="C430" s="2" t="s">
        <v>1409</v>
      </c>
      <c r="D430" s="2">
        <v>2014</v>
      </c>
      <c r="E430" s="2" t="s">
        <v>137</v>
      </c>
      <c r="F430" s="2" t="s">
        <v>176</v>
      </c>
      <c r="G430" s="2" t="s">
        <v>72</v>
      </c>
      <c r="H430" s="2" t="s">
        <v>541</v>
      </c>
      <c r="I430" s="2"/>
      <c r="J430" s="2" t="s">
        <v>75</v>
      </c>
      <c r="K430" s="2">
        <v>10</v>
      </c>
      <c r="L430" s="2" t="s">
        <v>274</v>
      </c>
      <c r="M430" s="2" t="s">
        <v>1411</v>
      </c>
      <c r="N430" s="2" t="s">
        <v>1412</v>
      </c>
      <c r="O430" s="2" t="s">
        <v>81</v>
      </c>
      <c r="P430" s="2" t="s">
        <v>82</v>
      </c>
      <c r="Q430" s="2" t="s">
        <v>83</v>
      </c>
      <c r="R430" s="2" t="s">
        <v>84</v>
      </c>
      <c r="S430" s="2" t="s">
        <v>84</v>
      </c>
      <c r="T430" s="2" t="s">
        <v>237</v>
      </c>
      <c r="U430" s="2" t="str">
        <f t="shared" si="66"/>
        <v>DB no information</v>
      </c>
      <c r="V430" s="2" t="s">
        <v>80</v>
      </c>
      <c r="W430" s="2" t="s">
        <v>80</v>
      </c>
      <c r="X430" s="2" t="s">
        <v>80</v>
      </c>
      <c r="Y430" s="2" t="s">
        <v>80</v>
      </c>
      <c r="Z430" s="2" t="s">
        <v>80</v>
      </c>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t="s">
        <v>627</v>
      </c>
      <c r="BI430" s="2"/>
      <c r="BJ430" s="2">
        <v>1091</v>
      </c>
      <c r="BK430" s="2" t="s">
        <v>201</v>
      </c>
      <c r="BL430" s="2"/>
      <c r="BM430" s="2"/>
      <c r="BN430" s="2"/>
      <c r="BO430" s="2"/>
      <c r="BP430" s="2"/>
      <c r="BQ430" s="2"/>
      <c r="BR430" s="2" t="s">
        <v>176</v>
      </c>
      <c r="BS430" s="2">
        <v>731</v>
      </c>
      <c r="BT430" s="2"/>
      <c r="BU430" s="2"/>
      <c r="BV430" s="2"/>
      <c r="BZ430" s="10">
        <f t="shared" si="74"/>
        <v>0.30769230769230771</v>
      </c>
      <c r="CA430" s="10">
        <f t="shared" si="75"/>
        <v>0.52631578947368418</v>
      </c>
      <c r="CB430" s="9">
        <f t="shared" si="67"/>
        <v>3</v>
      </c>
      <c r="CC430" s="9">
        <f t="shared" si="68"/>
        <v>0</v>
      </c>
      <c r="CD430" s="9">
        <f t="shared" si="69"/>
        <v>0</v>
      </c>
      <c r="CE430" s="9">
        <f t="shared" si="70"/>
        <v>0.5</v>
      </c>
      <c r="CF430" s="9">
        <f t="shared" si="71"/>
        <v>0.5</v>
      </c>
      <c r="CG430" s="9">
        <f t="shared" si="72"/>
        <v>0</v>
      </c>
      <c r="CH430" s="9">
        <f t="shared" si="73"/>
        <v>0</v>
      </c>
      <c r="CI430" s="9">
        <f t="shared" si="76"/>
        <v>1</v>
      </c>
    </row>
    <row r="431" spans="1:87" ht="27.6" x14ac:dyDescent="0.3">
      <c r="A431" s="9">
        <v>430</v>
      </c>
      <c r="B431" s="2" t="s">
        <v>1408</v>
      </c>
      <c r="C431" s="2" t="s">
        <v>1409</v>
      </c>
      <c r="D431" s="2">
        <v>2014</v>
      </c>
      <c r="E431" s="2" t="s">
        <v>137</v>
      </c>
      <c r="F431" s="2" t="s">
        <v>176</v>
      </c>
      <c r="G431" s="2" t="s">
        <v>72</v>
      </c>
      <c r="H431" s="2" t="s">
        <v>541</v>
      </c>
      <c r="I431" s="2"/>
      <c r="J431" s="2" t="s">
        <v>75</v>
      </c>
      <c r="K431" s="2">
        <v>10</v>
      </c>
      <c r="L431" s="2" t="s">
        <v>274</v>
      </c>
      <c r="M431" s="2" t="s">
        <v>1411</v>
      </c>
      <c r="N431" s="2" t="s">
        <v>1412</v>
      </c>
      <c r="O431" s="2" t="s">
        <v>81</v>
      </c>
      <c r="P431" s="2" t="s">
        <v>82</v>
      </c>
      <c r="Q431" s="2" t="s">
        <v>83</v>
      </c>
      <c r="R431" s="2" t="s">
        <v>84</v>
      </c>
      <c r="S431" s="2" t="s">
        <v>84</v>
      </c>
      <c r="T431" s="2" t="s">
        <v>237</v>
      </c>
      <c r="U431" s="2" t="str">
        <f t="shared" si="66"/>
        <v>DB no information</v>
      </c>
      <c r="V431" s="2" t="s">
        <v>80</v>
      </c>
      <c r="W431" s="2" t="s">
        <v>80</v>
      </c>
      <c r="X431" s="2" t="s">
        <v>80</v>
      </c>
      <c r="Y431" s="2" t="s">
        <v>80</v>
      </c>
      <c r="Z431" s="2" t="s">
        <v>80</v>
      </c>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t="s">
        <v>627</v>
      </c>
      <c r="BI431" s="2"/>
      <c r="BJ431" s="2">
        <v>1091</v>
      </c>
      <c r="BK431" s="2" t="s">
        <v>201</v>
      </c>
      <c r="BL431" s="2"/>
      <c r="BM431" s="2"/>
      <c r="BN431" s="2"/>
      <c r="BO431" s="2"/>
      <c r="BP431" s="2"/>
      <c r="BQ431" s="2"/>
      <c r="BR431" s="2" t="s">
        <v>176</v>
      </c>
      <c r="BS431" s="2">
        <v>731</v>
      </c>
      <c r="BT431" s="2"/>
      <c r="BU431" s="2"/>
      <c r="BV431" s="2"/>
      <c r="BZ431" s="10">
        <f t="shared" si="74"/>
        <v>0.30769230769230771</v>
      </c>
      <c r="CA431" s="10">
        <f t="shared" si="75"/>
        <v>0.52631578947368418</v>
      </c>
      <c r="CB431" s="9">
        <f t="shared" si="67"/>
        <v>3</v>
      </c>
      <c r="CC431" s="9">
        <f t="shared" si="68"/>
        <v>0</v>
      </c>
      <c r="CD431" s="9">
        <f t="shared" si="69"/>
        <v>0</v>
      </c>
      <c r="CE431" s="9">
        <f t="shared" si="70"/>
        <v>0.5</v>
      </c>
      <c r="CF431" s="9">
        <f t="shared" si="71"/>
        <v>0.5</v>
      </c>
      <c r="CG431" s="9">
        <f t="shared" si="72"/>
        <v>0</v>
      </c>
      <c r="CH431" s="9">
        <f t="shared" si="73"/>
        <v>0</v>
      </c>
      <c r="CI431" s="9">
        <f t="shared" si="76"/>
        <v>1</v>
      </c>
    </row>
    <row r="432" spans="1:87" ht="41.4" x14ac:dyDescent="0.3">
      <c r="A432" s="9">
        <v>431</v>
      </c>
      <c r="B432" s="2" t="s">
        <v>1408</v>
      </c>
      <c r="C432" s="2" t="s">
        <v>1409</v>
      </c>
      <c r="D432" s="2">
        <v>2014</v>
      </c>
      <c r="E432" s="2" t="s">
        <v>137</v>
      </c>
      <c r="F432" s="2" t="s">
        <v>176</v>
      </c>
      <c r="G432" s="2" t="s">
        <v>72</v>
      </c>
      <c r="H432" s="2" t="s">
        <v>541</v>
      </c>
      <c r="I432" s="2"/>
      <c r="J432" s="2" t="s">
        <v>75</v>
      </c>
      <c r="K432" s="2">
        <v>10</v>
      </c>
      <c r="L432" s="2" t="s">
        <v>274</v>
      </c>
      <c r="M432" s="2" t="s">
        <v>1413</v>
      </c>
      <c r="N432" s="2" t="s">
        <v>1414</v>
      </c>
      <c r="O432" s="2" t="s">
        <v>81</v>
      </c>
      <c r="P432" s="2" t="s">
        <v>82</v>
      </c>
      <c r="Q432" s="2" t="s">
        <v>83</v>
      </c>
      <c r="R432" s="2" t="s">
        <v>84</v>
      </c>
      <c r="S432" s="2" t="s">
        <v>84</v>
      </c>
      <c r="T432" s="2" t="s">
        <v>237</v>
      </c>
      <c r="U432" s="2" t="str">
        <f t="shared" si="66"/>
        <v>DB no information</v>
      </c>
      <c r="V432" s="2" t="s">
        <v>80</v>
      </c>
      <c r="W432" s="2" t="s">
        <v>80</v>
      </c>
      <c r="X432" s="2" t="s">
        <v>80</v>
      </c>
      <c r="Y432" s="2" t="s">
        <v>80</v>
      </c>
      <c r="Z432" s="2" t="s">
        <v>80</v>
      </c>
      <c r="AA432" s="2" t="s">
        <v>80</v>
      </c>
      <c r="AB432" s="2"/>
      <c r="AC432" s="2" t="s">
        <v>80</v>
      </c>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t="s">
        <v>627</v>
      </c>
      <c r="BI432" s="2"/>
      <c r="BJ432" s="2">
        <v>1091</v>
      </c>
      <c r="BK432" s="2" t="s">
        <v>201</v>
      </c>
      <c r="BL432" s="2"/>
      <c r="BM432" s="2"/>
      <c r="BN432" s="2"/>
      <c r="BO432" s="2"/>
      <c r="BP432" s="2"/>
      <c r="BQ432" s="2"/>
      <c r="BR432" s="2" t="s">
        <v>176</v>
      </c>
      <c r="BS432" s="2">
        <v>731</v>
      </c>
      <c r="BT432" s="2"/>
      <c r="BU432" s="2"/>
      <c r="BV432" s="2"/>
      <c r="BZ432" s="10">
        <f t="shared" si="74"/>
        <v>0.30769230769230771</v>
      </c>
      <c r="CA432" s="10">
        <f t="shared" si="75"/>
        <v>0.52631578947368418</v>
      </c>
      <c r="CB432" s="9">
        <f t="shared" si="67"/>
        <v>3</v>
      </c>
      <c r="CC432" s="9">
        <f t="shared" si="68"/>
        <v>0</v>
      </c>
      <c r="CD432" s="9">
        <f t="shared" si="69"/>
        <v>0</v>
      </c>
      <c r="CE432" s="9">
        <f t="shared" si="70"/>
        <v>0.5</v>
      </c>
      <c r="CF432" s="9">
        <f t="shared" si="71"/>
        <v>0.5</v>
      </c>
      <c r="CG432" s="9">
        <f t="shared" si="72"/>
        <v>0</v>
      </c>
      <c r="CH432" s="9">
        <f t="shared" si="73"/>
        <v>0</v>
      </c>
      <c r="CI432" s="9">
        <f t="shared" si="76"/>
        <v>1</v>
      </c>
    </row>
    <row r="433" spans="1:87" ht="27.6" x14ac:dyDescent="0.3">
      <c r="A433" s="9">
        <v>432</v>
      </c>
      <c r="B433" s="2" t="s">
        <v>1408</v>
      </c>
      <c r="C433" s="2" t="s">
        <v>1409</v>
      </c>
      <c r="D433" s="2">
        <v>2014</v>
      </c>
      <c r="E433" s="2" t="s">
        <v>137</v>
      </c>
      <c r="F433" s="2" t="s">
        <v>176</v>
      </c>
      <c r="G433" s="2" t="s">
        <v>72</v>
      </c>
      <c r="H433" s="2" t="s">
        <v>541</v>
      </c>
      <c r="I433" s="2"/>
      <c r="J433" s="2" t="s">
        <v>75</v>
      </c>
      <c r="K433" s="2">
        <v>33</v>
      </c>
      <c r="L433" s="2" t="s">
        <v>274</v>
      </c>
      <c r="M433" s="2" t="s">
        <v>684</v>
      </c>
      <c r="N433" s="2" t="s">
        <v>1410</v>
      </c>
      <c r="O433" s="2" t="s">
        <v>81</v>
      </c>
      <c r="P433" s="2" t="s">
        <v>82</v>
      </c>
      <c r="Q433" s="2" t="s">
        <v>83</v>
      </c>
      <c r="R433" s="2" t="s">
        <v>84</v>
      </c>
      <c r="S433" s="2" t="s">
        <v>84</v>
      </c>
      <c r="T433" s="2" t="s">
        <v>237</v>
      </c>
      <c r="U433" s="2" t="str">
        <f t="shared" si="66"/>
        <v>DB no information</v>
      </c>
      <c r="V433" s="2" t="s">
        <v>80</v>
      </c>
      <c r="W433" s="2" t="s">
        <v>80</v>
      </c>
      <c r="X433" s="2" t="s">
        <v>80</v>
      </c>
      <c r="Y433" s="2" t="s">
        <v>80</v>
      </c>
      <c r="Z433" s="2" t="s">
        <v>80</v>
      </c>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t="s">
        <v>627</v>
      </c>
      <c r="BI433" s="2"/>
      <c r="BJ433" s="2">
        <v>1091</v>
      </c>
      <c r="BK433" s="2" t="s">
        <v>201</v>
      </c>
      <c r="BL433" s="2"/>
      <c r="BM433" s="2"/>
      <c r="BN433" s="2"/>
      <c r="BO433" s="2"/>
      <c r="BP433" s="2"/>
      <c r="BQ433" s="2"/>
      <c r="BR433" s="2" t="s">
        <v>176</v>
      </c>
      <c r="BS433" s="2">
        <v>731</v>
      </c>
      <c r="BT433" s="2"/>
      <c r="BU433" s="2"/>
      <c r="BV433" s="2"/>
      <c r="BZ433" s="10">
        <f t="shared" si="74"/>
        <v>0.30769230769230771</v>
      </c>
      <c r="CA433" s="10">
        <f t="shared" si="75"/>
        <v>0.52631578947368418</v>
      </c>
      <c r="CB433" s="9">
        <f t="shared" si="67"/>
        <v>3</v>
      </c>
      <c r="CC433" s="9">
        <f t="shared" si="68"/>
        <v>0</v>
      </c>
      <c r="CD433" s="9">
        <f t="shared" si="69"/>
        <v>0</v>
      </c>
      <c r="CE433" s="9">
        <f t="shared" si="70"/>
        <v>0.5</v>
      </c>
      <c r="CF433" s="9">
        <f t="shared" si="71"/>
        <v>0.5</v>
      </c>
      <c r="CG433" s="9">
        <f t="shared" si="72"/>
        <v>0</v>
      </c>
      <c r="CH433" s="9">
        <f t="shared" si="73"/>
        <v>0</v>
      </c>
      <c r="CI433" s="9">
        <f t="shared" si="76"/>
        <v>1</v>
      </c>
    </row>
    <row r="434" spans="1:87" ht="27.6" x14ac:dyDescent="0.3">
      <c r="A434" s="9">
        <v>433</v>
      </c>
      <c r="B434" s="2" t="s">
        <v>1408</v>
      </c>
      <c r="C434" s="2" t="s">
        <v>1409</v>
      </c>
      <c r="D434" s="2">
        <v>2014</v>
      </c>
      <c r="E434" s="2" t="s">
        <v>137</v>
      </c>
      <c r="F434" s="2" t="s">
        <v>176</v>
      </c>
      <c r="G434" s="2" t="s">
        <v>72</v>
      </c>
      <c r="H434" s="2" t="s">
        <v>541</v>
      </c>
      <c r="I434" s="2"/>
      <c r="J434" s="2" t="s">
        <v>75</v>
      </c>
      <c r="K434" s="2">
        <v>33</v>
      </c>
      <c r="L434" s="2" t="s">
        <v>274</v>
      </c>
      <c r="M434" s="2" t="s">
        <v>1411</v>
      </c>
      <c r="N434" s="2" t="s">
        <v>1412</v>
      </c>
      <c r="O434" s="2" t="s">
        <v>81</v>
      </c>
      <c r="P434" s="2" t="s">
        <v>82</v>
      </c>
      <c r="Q434" s="2" t="s">
        <v>83</v>
      </c>
      <c r="R434" s="2" t="s">
        <v>84</v>
      </c>
      <c r="S434" s="2" t="s">
        <v>84</v>
      </c>
      <c r="T434" s="2" t="s">
        <v>237</v>
      </c>
      <c r="U434" s="2" t="str">
        <f t="shared" si="66"/>
        <v>DB no information</v>
      </c>
      <c r="V434" s="2" t="s">
        <v>80</v>
      </c>
      <c r="W434" s="2" t="s">
        <v>80</v>
      </c>
      <c r="X434" s="2" t="s">
        <v>80</v>
      </c>
      <c r="Y434" s="2" t="s">
        <v>80</v>
      </c>
      <c r="Z434" s="2" t="s">
        <v>80</v>
      </c>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t="s">
        <v>627</v>
      </c>
      <c r="BI434" s="2"/>
      <c r="BJ434" s="2">
        <v>1091</v>
      </c>
      <c r="BK434" s="2" t="s">
        <v>201</v>
      </c>
      <c r="BL434" s="2"/>
      <c r="BM434" s="2"/>
      <c r="BN434" s="2"/>
      <c r="BO434" s="2"/>
      <c r="BP434" s="2"/>
      <c r="BQ434" s="2"/>
      <c r="BR434" s="2" t="s">
        <v>176</v>
      </c>
      <c r="BS434" s="2">
        <v>731</v>
      </c>
      <c r="BT434" s="2"/>
      <c r="BU434" s="2"/>
      <c r="BV434" s="2"/>
      <c r="BZ434" s="10">
        <f t="shared" si="74"/>
        <v>0.30769230769230771</v>
      </c>
      <c r="CA434" s="10">
        <f t="shared" si="75"/>
        <v>0.52631578947368418</v>
      </c>
      <c r="CB434" s="9">
        <f t="shared" si="67"/>
        <v>3</v>
      </c>
      <c r="CC434" s="9">
        <f t="shared" si="68"/>
        <v>0</v>
      </c>
      <c r="CD434" s="9">
        <f t="shared" si="69"/>
        <v>0</v>
      </c>
      <c r="CE434" s="9">
        <f t="shared" si="70"/>
        <v>0.5</v>
      </c>
      <c r="CF434" s="9">
        <f t="shared" si="71"/>
        <v>0.5</v>
      </c>
      <c r="CG434" s="9">
        <f t="shared" si="72"/>
        <v>0</v>
      </c>
      <c r="CH434" s="9">
        <f t="shared" si="73"/>
        <v>0</v>
      </c>
      <c r="CI434" s="9">
        <f t="shared" si="76"/>
        <v>1</v>
      </c>
    </row>
    <row r="435" spans="1:87" ht="27.6" x14ac:dyDescent="0.3">
      <c r="A435" s="9">
        <v>434</v>
      </c>
      <c r="B435" s="2" t="s">
        <v>1408</v>
      </c>
      <c r="C435" s="2" t="s">
        <v>1409</v>
      </c>
      <c r="D435" s="2">
        <v>2014</v>
      </c>
      <c r="E435" s="2" t="s">
        <v>137</v>
      </c>
      <c r="F435" s="2" t="s">
        <v>176</v>
      </c>
      <c r="G435" s="2" t="s">
        <v>72</v>
      </c>
      <c r="H435" s="2" t="s">
        <v>541</v>
      </c>
      <c r="I435" s="2"/>
      <c r="J435" s="2" t="s">
        <v>75</v>
      </c>
      <c r="K435" s="2">
        <v>33</v>
      </c>
      <c r="L435" s="2" t="s">
        <v>274</v>
      </c>
      <c r="M435" s="2" t="s">
        <v>1411</v>
      </c>
      <c r="N435" s="2" t="s">
        <v>1412</v>
      </c>
      <c r="O435" s="2" t="s">
        <v>81</v>
      </c>
      <c r="P435" s="2" t="s">
        <v>82</v>
      </c>
      <c r="Q435" s="2" t="s">
        <v>83</v>
      </c>
      <c r="R435" s="2" t="s">
        <v>84</v>
      </c>
      <c r="S435" s="2" t="s">
        <v>84</v>
      </c>
      <c r="T435" s="2" t="s">
        <v>237</v>
      </c>
      <c r="U435" s="2" t="str">
        <f t="shared" si="66"/>
        <v>DB no information</v>
      </c>
      <c r="V435" s="2" t="s">
        <v>80</v>
      </c>
      <c r="W435" s="2" t="s">
        <v>80</v>
      </c>
      <c r="X435" s="2" t="s">
        <v>80</v>
      </c>
      <c r="Y435" s="2" t="s">
        <v>80</v>
      </c>
      <c r="Z435" s="2" t="s">
        <v>80</v>
      </c>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t="s">
        <v>627</v>
      </c>
      <c r="BI435" s="2"/>
      <c r="BJ435" s="2">
        <v>1091</v>
      </c>
      <c r="BK435" s="2" t="s">
        <v>201</v>
      </c>
      <c r="BL435" s="2"/>
      <c r="BM435" s="2"/>
      <c r="BN435" s="2"/>
      <c r="BO435" s="2"/>
      <c r="BP435" s="2"/>
      <c r="BQ435" s="2"/>
      <c r="BR435" s="2" t="s">
        <v>176</v>
      </c>
      <c r="BS435" s="2">
        <v>731</v>
      </c>
      <c r="BT435" s="2"/>
      <c r="BU435" s="2"/>
      <c r="BV435" s="2"/>
      <c r="BZ435" s="10">
        <f t="shared" si="74"/>
        <v>0.30769230769230771</v>
      </c>
      <c r="CA435" s="10">
        <f t="shared" si="75"/>
        <v>0.52631578947368418</v>
      </c>
      <c r="CB435" s="9">
        <f t="shared" si="67"/>
        <v>3</v>
      </c>
      <c r="CC435" s="9">
        <f t="shared" si="68"/>
        <v>0</v>
      </c>
      <c r="CD435" s="9">
        <f t="shared" si="69"/>
        <v>0</v>
      </c>
      <c r="CE435" s="9">
        <f t="shared" si="70"/>
        <v>0.5</v>
      </c>
      <c r="CF435" s="9">
        <f t="shared" si="71"/>
        <v>0.5</v>
      </c>
      <c r="CG435" s="9">
        <f t="shared" si="72"/>
        <v>0</v>
      </c>
      <c r="CH435" s="9">
        <f t="shared" si="73"/>
        <v>0</v>
      </c>
      <c r="CI435" s="9">
        <f t="shared" si="76"/>
        <v>1</v>
      </c>
    </row>
    <row r="436" spans="1:87" ht="41.4" x14ac:dyDescent="0.3">
      <c r="A436" s="9">
        <v>435</v>
      </c>
      <c r="B436" s="2" t="s">
        <v>1408</v>
      </c>
      <c r="C436" s="2" t="s">
        <v>1409</v>
      </c>
      <c r="D436" s="2">
        <v>2014</v>
      </c>
      <c r="E436" s="2" t="s">
        <v>137</v>
      </c>
      <c r="F436" s="2" t="s">
        <v>176</v>
      </c>
      <c r="G436" s="2" t="s">
        <v>72</v>
      </c>
      <c r="H436" s="2" t="s">
        <v>541</v>
      </c>
      <c r="I436" s="2"/>
      <c r="J436" s="2" t="s">
        <v>75</v>
      </c>
      <c r="K436" s="2">
        <v>33</v>
      </c>
      <c r="L436" s="2" t="s">
        <v>274</v>
      </c>
      <c r="M436" s="2" t="s">
        <v>1413</v>
      </c>
      <c r="N436" s="2" t="s">
        <v>1414</v>
      </c>
      <c r="O436" s="2" t="s">
        <v>81</v>
      </c>
      <c r="P436" s="2" t="s">
        <v>82</v>
      </c>
      <c r="Q436" s="2" t="s">
        <v>83</v>
      </c>
      <c r="R436" s="2" t="s">
        <v>84</v>
      </c>
      <c r="S436" s="2" t="s">
        <v>84</v>
      </c>
      <c r="T436" s="2" t="s">
        <v>237</v>
      </c>
      <c r="U436" s="2" t="str">
        <f t="shared" si="66"/>
        <v>DB no information</v>
      </c>
      <c r="V436" s="2" t="s">
        <v>80</v>
      </c>
      <c r="W436" s="2" t="s">
        <v>80</v>
      </c>
      <c r="X436" s="2" t="s">
        <v>80</v>
      </c>
      <c r="Y436" s="2" t="s">
        <v>80</v>
      </c>
      <c r="Z436" s="2" t="s">
        <v>80</v>
      </c>
      <c r="AA436" s="2" t="s">
        <v>80</v>
      </c>
      <c r="AB436" s="2"/>
      <c r="AC436" s="2" t="s">
        <v>80</v>
      </c>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t="s">
        <v>627</v>
      </c>
      <c r="BI436" s="2"/>
      <c r="BJ436" s="2">
        <v>1091</v>
      </c>
      <c r="BK436" s="2" t="s">
        <v>201</v>
      </c>
      <c r="BL436" s="2"/>
      <c r="BM436" s="2"/>
      <c r="BN436" s="2"/>
      <c r="BO436" s="2"/>
      <c r="BP436" s="2"/>
      <c r="BQ436" s="2"/>
      <c r="BR436" s="2" t="s">
        <v>176</v>
      </c>
      <c r="BS436" s="2">
        <v>731</v>
      </c>
      <c r="BT436" s="2"/>
      <c r="BU436" s="2"/>
      <c r="BV436" s="2"/>
      <c r="BZ436" s="10">
        <f t="shared" si="74"/>
        <v>0.30769230769230771</v>
      </c>
      <c r="CA436" s="10">
        <f t="shared" si="75"/>
        <v>0.52631578947368418</v>
      </c>
      <c r="CB436" s="9">
        <f t="shared" si="67"/>
        <v>3</v>
      </c>
      <c r="CC436" s="9">
        <f t="shared" si="68"/>
        <v>0</v>
      </c>
      <c r="CD436" s="9">
        <f t="shared" si="69"/>
        <v>0</v>
      </c>
      <c r="CE436" s="9">
        <f t="shared" si="70"/>
        <v>0.5</v>
      </c>
      <c r="CF436" s="9">
        <f t="shared" si="71"/>
        <v>0.5</v>
      </c>
      <c r="CG436" s="9">
        <f t="shared" si="72"/>
        <v>0</v>
      </c>
      <c r="CH436" s="9">
        <f t="shared" si="73"/>
        <v>0</v>
      </c>
      <c r="CI436" s="9">
        <f t="shared" si="76"/>
        <v>1</v>
      </c>
    </row>
    <row r="437" spans="1:87" ht="27.6" x14ac:dyDescent="0.3">
      <c r="A437" s="9">
        <v>436</v>
      </c>
      <c r="B437" s="2" t="s">
        <v>1408</v>
      </c>
      <c r="C437" s="2" t="s">
        <v>1409</v>
      </c>
      <c r="D437" s="2">
        <v>2014</v>
      </c>
      <c r="E437" s="2" t="s">
        <v>137</v>
      </c>
      <c r="F437" s="2" t="s">
        <v>176</v>
      </c>
      <c r="G437" s="2" t="s">
        <v>72</v>
      </c>
      <c r="H437" s="2" t="s">
        <v>541</v>
      </c>
      <c r="I437" s="2"/>
      <c r="J437" s="2" t="s">
        <v>95</v>
      </c>
      <c r="K437" s="2">
        <v>1500</v>
      </c>
      <c r="L437" s="2" t="s">
        <v>274</v>
      </c>
      <c r="M437" s="2" t="s">
        <v>684</v>
      </c>
      <c r="N437" s="2" t="s">
        <v>1410</v>
      </c>
      <c r="O437" s="2" t="s">
        <v>81</v>
      </c>
      <c r="P437" s="2" t="s">
        <v>82</v>
      </c>
      <c r="Q437" s="2" t="s">
        <v>83</v>
      </c>
      <c r="R437" s="2" t="s">
        <v>84</v>
      </c>
      <c r="S437" s="2" t="s">
        <v>84</v>
      </c>
      <c r="T437" s="2" t="s">
        <v>237</v>
      </c>
      <c r="U437" s="2" t="str">
        <f t="shared" si="66"/>
        <v>DB no information</v>
      </c>
      <c r="V437" s="2" t="s">
        <v>80</v>
      </c>
      <c r="W437" s="2" t="s">
        <v>80</v>
      </c>
      <c r="X437" s="2" t="s">
        <v>80</v>
      </c>
      <c r="Y437" s="2" t="s">
        <v>80</v>
      </c>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t="s">
        <v>627</v>
      </c>
      <c r="BI437" s="2"/>
      <c r="BJ437" s="2">
        <v>1091</v>
      </c>
      <c r="BK437" s="2" t="s">
        <v>86</v>
      </c>
      <c r="BL437" s="2"/>
      <c r="BM437" s="2"/>
      <c r="BN437" s="2"/>
      <c r="BO437" s="2"/>
      <c r="BP437" s="2"/>
      <c r="BQ437" s="2"/>
      <c r="BR437" s="2" t="s">
        <v>176</v>
      </c>
      <c r="BS437" s="2">
        <v>731</v>
      </c>
      <c r="BT437" s="2"/>
      <c r="BU437" s="2"/>
      <c r="BV437" s="2"/>
      <c r="BZ437" s="10">
        <f t="shared" si="74"/>
        <v>0.30769230769230771</v>
      </c>
      <c r="CA437" s="10">
        <f t="shared" si="75"/>
        <v>0.52631578947368418</v>
      </c>
      <c r="CB437" s="9">
        <f t="shared" si="67"/>
        <v>3</v>
      </c>
      <c r="CC437" s="9">
        <f t="shared" si="68"/>
        <v>0</v>
      </c>
      <c r="CD437" s="9">
        <f t="shared" si="69"/>
        <v>0</v>
      </c>
      <c r="CE437" s="9">
        <f t="shared" si="70"/>
        <v>0.5</v>
      </c>
      <c r="CF437" s="9">
        <f t="shared" si="71"/>
        <v>0.5</v>
      </c>
      <c r="CG437" s="9">
        <f t="shared" si="72"/>
        <v>0</v>
      </c>
      <c r="CH437" s="9">
        <f t="shared" si="73"/>
        <v>0</v>
      </c>
      <c r="CI437" s="9">
        <f t="shared" si="76"/>
        <v>1</v>
      </c>
    </row>
    <row r="438" spans="1:87" ht="27.6" x14ac:dyDescent="0.3">
      <c r="A438" s="9">
        <v>437</v>
      </c>
      <c r="B438" s="2" t="s">
        <v>1408</v>
      </c>
      <c r="C438" s="2" t="s">
        <v>1409</v>
      </c>
      <c r="D438" s="2">
        <v>2014</v>
      </c>
      <c r="E438" s="2" t="s">
        <v>137</v>
      </c>
      <c r="F438" s="2" t="s">
        <v>176</v>
      </c>
      <c r="G438" s="2" t="s">
        <v>72</v>
      </c>
      <c r="H438" s="2" t="s">
        <v>541</v>
      </c>
      <c r="I438" s="2"/>
      <c r="J438" s="2" t="s">
        <v>95</v>
      </c>
      <c r="K438" s="2">
        <v>1500</v>
      </c>
      <c r="L438" s="2" t="s">
        <v>274</v>
      </c>
      <c r="M438" s="2" t="s">
        <v>1411</v>
      </c>
      <c r="N438" s="2" t="s">
        <v>1412</v>
      </c>
      <c r="O438" s="2" t="s">
        <v>81</v>
      </c>
      <c r="P438" s="2" t="s">
        <v>82</v>
      </c>
      <c r="Q438" s="2" t="s">
        <v>83</v>
      </c>
      <c r="R438" s="2" t="s">
        <v>84</v>
      </c>
      <c r="S438" s="2" t="s">
        <v>84</v>
      </c>
      <c r="T438" s="2" t="s">
        <v>237</v>
      </c>
      <c r="U438" s="2" t="str">
        <f t="shared" si="66"/>
        <v>DB no information</v>
      </c>
      <c r="V438" s="2" t="s">
        <v>80</v>
      </c>
      <c r="W438" s="2" t="s">
        <v>80</v>
      </c>
      <c r="X438" s="2" t="s">
        <v>80</v>
      </c>
      <c r="Y438" s="2" t="s">
        <v>80</v>
      </c>
      <c r="Z438" s="2" t="s">
        <v>80</v>
      </c>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t="s">
        <v>627</v>
      </c>
      <c r="BI438" s="2"/>
      <c r="BJ438" s="2">
        <v>1091</v>
      </c>
      <c r="BK438" s="2" t="s">
        <v>86</v>
      </c>
      <c r="BL438" s="2"/>
      <c r="BM438" s="2"/>
      <c r="BN438" s="2"/>
      <c r="BO438" s="2"/>
      <c r="BP438" s="2"/>
      <c r="BQ438" s="2"/>
      <c r="BR438" s="2" t="s">
        <v>176</v>
      </c>
      <c r="BS438" s="2">
        <v>731</v>
      </c>
      <c r="BT438" s="2"/>
      <c r="BU438" s="2"/>
      <c r="BV438" s="2"/>
      <c r="BZ438" s="10">
        <f t="shared" si="74"/>
        <v>0.30769230769230771</v>
      </c>
      <c r="CA438" s="10">
        <f t="shared" si="75"/>
        <v>0.52631578947368418</v>
      </c>
      <c r="CB438" s="9">
        <f t="shared" si="67"/>
        <v>3</v>
      </c>
      <c r="CC438" s="9">
        <f t="shared" si="68"/>
        <v>0</v>
      </c>
      <c r="CD438" s="9">
        <f t="shared" si="69"/>
        <v>0</v>
      </c>
      <c r="CE438" s="9">
        <f t="shared" si="70"/>
        <v>0.5</v>
      </c>
      <c r="CF438" s="9">
        <f t="shared" si="71"/>
        <v>0.5</v>
      </c>
      <c r="CG438" s="9">
        <f t="shared" si="72"/>
        <v>0</v>
      </c>
      <c r="CH438" s="9">
        <f t="shared" si="73"/>
        <v>0</v>
      </c>
      <c r="CI438" s="9">
        <f t="shared" si="76"/>
        <v>1</v>
      </c>
    </row>
    <row r="439" spans="1:87" ht="27.6" x14ac:dyDescent="0.3">
      <c r="A439" s="9">
        <v>438</v>
      </c>
      <c r="B439" s="2" t="s">
        <v>1408</v>
      </c>
      <c r="C439" s="2" t="s">
        <v>1409</v>
      </c>
      <c r="D439" s="2">
        <v>2014</v>
      </c>
      <c r="E439" s="2" t="s">
        <v>137</v>
      </c>
      <c r="F439" s="2" t="s">
        <v>176</v>
      </c>
      <c r="G439" s="2" t="s">
        <v>72</v>
      </c>
      <c r="H439" s="2" t="s">
        <v>541</v>
      </c>
      <c r="I439" s="2"/>
      <c r="J439" s="2" t="s">
        <v>95</v>
      </c>
      <c r="K439" s="2">
        <v>1500</v>
      </c>
      <c r="L439" s="2" t="s">
        <v>274</v>
      </c>
      <c r="M439" s="2" t="s">
        <v>1415</v>
      </c>
      <c r="N439" s="2" t="s">
        <v>1416</v>
      </c>
      <c r="O439" s="2" t="s">
        <v>81</v>
      </c>
      <c r="P439" s="2" t="s">
        <v>82</v>
      </c>
      <c r="Q439" s="2" t="s">
        <v>83</v>
      </c>
      <c r="R439" s="2" t="s">
        <v>84</v>
      </c>
      <c r="S439" s="2" t="s">
        <v>84</v>
      </c>
      <c r="T439" s="2" t="s">
        <v>237</v>
      </c>
      <c r="U439" s="2" t="str">
        <f t="shared" si="66"/>
        <v>DB no information</v>
      </c>
      <c r="V439" s="2" t="s">
        <v>80</v>
      </c>
      <c r="W439" s="2" t="s">
        <v>80</v>
      </c>
      <c r="X439" s="2" t="s">
        <v>80</v>
      </c>
      <c r="Y439" s="2" t="s">
        <v>80</v>
      </c>
      <c r="Z439" s="2" t="s">
        <v>80</v>
      </c>
      <c r="AA439" s="2" t="s">
        <v>80</v>
      </c>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t="s">
        <v>627</v>
      </c>
      <c r="BI439" s="2"/>
      <c r="BJ439" s="2">
        <v>1091</v>
      </c>
      <c r="BK439" s="2" t="s">
        <v>86</v>
      </c>
      <c r="BL439" s="2"/>
      <c r="BM439" s="2"/>
      <c r="BN439" s="2"/>
      <c r="BO439" s="2"/>
      <c r="BP439" s="2"/>
      <c r="BQ439" s="2"/>
      <c r="BR439" s="2" t="s">
        <v>176</v>
      </c>
      <c r="BS439" s="2">
        <v>731</v>
      </c>
      <c r="BT439" s="2"/>
      <c r="BU439" s="2"/>
      <c r="BV439" s="2"/>
      <c r="BZ439" s="10">
        <f t="shared" si="74"/>
        <v>0.30769230769230771</v>
      </c>
      <c r="CA439" s="10">
        <f t="shared" si="75"/>
        <v>0.52631578947368418</v>
      </c>
      <c r="CB439" s="9">
        <f t="shared" si="67"/>
        <v>3</v>
      </c>
      <c r="CC439" s="9">
        <f t="shared" si="68"/>
        <v>0</v>
      </c>
      <c r="CD439" s="9">
        <f t="shared" si="69"/>
        <v>0</v>
      </c>
      <c r="CE439" s="9">
        <f t="shared" si="70"/>
        <v>0.5</v>
      </c>
      <c r="CF439" s="9">
        <f t="shared" si="71"/>
        <v>0.5</v>
      </c>
      <c r="CG439" s="9">
        <f t="shared" si="72"/>
        <v>0</v>
      </c>
      <c r="CH439" s="9">
        <f t="shared" si="73"/>
        <v>0</v>
      </c>
      <c r="CI439" s="9">
        <f t="shared" si="76"/>
        <v>1</v>
      </c>
    </row>
    <row r="440" spans="1:87" ht="41.4" x14ac:dyDescent="0.3">
      <c r="A440" s="9">
        <v>439</v>
      </c>
      <c r="B440" s="2" t="s">
        <v>1408</v>
      </c>
      <c r="C440" s="2" t="s">
        <v>1409</v>
      </c>
      <c r="D440" s="2">
        <v>2014</v>
      </c>
      <c r="E440" s="2" t="s">
        <v>137</v>
      </c>
      <c r="F440" s="2" t="s">
        <v>176</v>
      </c>
      <c r="G440" s="2" t="s">
        <v>72</v>
      </c>
      <c r="H440" s="2" t="s">
        <v>541</v>
      </c>
      <c r="I440" s="2"/>
      <c r="J440" s="2" t="s">
        <v>95</v>
      </c>
      <c r="K440" s="2">
        <v>1500</v>
      </c>
      <c r="L440" s="2" t="s">
        <v>274</v>
      </c>
      <c r="M440" s="2" t="s">
        <v>1413</v>
      </c>
      <c r="N440" s="2" t="s">
        <v>1414</v>
      </c>
      <c r="O440" s="2" t="s">
        <v>81</v>
      </c>
      <c r="P440" s="2" t="s">
        <v>82</v>
      </c>
      <c r="Q440" s="2" t="s">
        <v>83</v>
      </c>
      <c r="R440" s="2" t="s">
        <v>84</v>
      </c>
      <c r="S440" s="2" t="s">
        <v>84</v>
      </c>
      <c r="T440" s="2" t="s">
        <v>237</v>
      </c>
      <c r="U440" s="2" t="str">
        <f t="shared" si="66"/>
        <v>DB no information</v>
      </c>
      <c r="V440" s="2" t="s">
        <v>80</v>
      </c>
      <c r="W440" s="2" t="s">
        <v>80</v>
      </c>
      <c r="X440" s="2" t="s">
        <v>80</v>
      </c>
      <c r="Y440" s="2" t="s">
        <v>80</v>
      </c>
      <c r="Z440" s="2" t="s">
        <v>80</v>
      </c>
      <c r="AA440" s="2" t="s">
        <v>80</v>
      </c>
      <c r="AB440" s="2"/>
      <c r="AC440" s="2" t="s">
        <v>80</v>
      </c>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t="s">
        <v>627</v>
      </c>
      <c r="BI440" s="2"/>
      <c r="BJ440" s="2">
        <v>1091</v>
      </c>
      <c r="BK440" s="2" t="s">
        <v>86</v>
      </c>
      <c r="BL440" s="2"/>
      <c r="BM440" s="2"/>
      <c r="BN440" s="2"/>
      <c r="BO440" s="2"/>
      <c r="BP440" s="2"/>
      <c r="BQ440" s="2"/>
      <c r="BR440" s="2" t="s">
        <v>176</v>
      </c>
      <c r="BS440" s="2">
        <v>731</v>
      </c>
      <c r="BT440" s="2"/>
      <c r="BU440" s="2"/>
      <c r="BV440" s="2"/>
      <c r="BZ440" s="10">
        <f t="shared" si="74"/>
        <v>0.30769230769230771</v>
      </c>
      <c r="CA440" s="10">
        <f t="shared" si="75"/>
        <v>0.52631578947368418</v>
      </c>
      <c r="CB440" s="9">
        <f t="shared" si="67"/>
        <v>3</v>
      </c>
      <c r="CC440" s="9">
        <f t="shared" si="68"/>
        <v>0</v>
      </c>
      <c r="CD440" s="9">
        <f t="shared" si="69"/>
        <v>0</v>
      </c>
      <c r="CE440" s="9">
        <f t="shared" si="70"/>
        <v>0.5</v>
      </c>
      <c r="CF440" s="9">
        <f t="shared" si="71"/>
        <v>0.5</v>
      </c>
      <c r="CG440" s="9">
        <f t="shared" si="72"/>
        <v>0</v>
      </c>
      <c r="CH440" s="9">
        <f t="shared" si="73"/>
        <v>0</v>
      </c>
      <c r="CI440" s="9">
        <f t="shared" si="76"/>
        <v>1</v>
      </c>
    </row>
    <row r="441" spans="1:87" ht="27.6" x14ac:dyDescent="0.3">
      <c r="A441" s="9">
        <v>440</v>
      </c>
      <c r="B441" s="2" t="s">
        <v>1417</v>
      </c>
      <c r="C441" s="2" t="s">
        <v>1418</v>
      </c>
      <c r="D441" s="2">
        <v>2014</v>
      </c>
      <c r="E441" s="2" t="s">
        <v>137</v>
      </c>
      <c r="F441" s="2" t="s">
        <v>176</v>
      </c>
      <c r="G441" s="2" t="s">
        <v>72</v>
      </c>
      <c r="H441" s="2" t="s">
        <v>1419</v>
      </c>
      <c r="I441" s="2" t="s">
        <v>167</v>
      </c>
      <c r="J441" s="2" t="s">
        <v>75</v>
      </c>
      <c r="K441" s="2">
        <v>33</v>
      </c>
      <c r="L441" s="2" t="s">
        <v>150</v>
      </c>
      <c r="M441" s="2" t="s">
        <v>1420</v>
      </c>
      <c r="N441" s="2" t="s">
        <v>1421</v>
      </c>
      <c r="O441" s="2" t="s">
        <v>81</v>
      </c>
      <c r="P441" s="2" t="s">
        <v>82</v>
      </c>
      <c r="Q441" s="2" t="s">
        <v>83</v>
      </c>
      <c r="R441" s="2" t="s">
        <v>462</v>
      </c>
      <c r="S441" s="2" t="s">
        <v>1423</v>
      </c>
      <c r="T441" s="2" t="s">
        <v>119</v>
      </c>
      <c r="U441" s="2" t="str">
        <f t="shared" si="66"/>
        <v>DB no information</v>
      </c>
      <c r="V441" s="2" t="s">
        <v>80</v>
      </c>
      <c r="W441" s="2"/>
      <c r="X441" s="2"/>
      <c r="Y441" s="2"/>
      <c r="Z441" s="2"/>
      <c r="AA441" s="2"/>
      <c r="AB441" s="2"/>
      <c r="AC441" s="2"/>
      <c r="AD441" s="2"/>
      <c r="AE441" s="2"/>
      <c r="AF441" s="2" t="s">
        <v>80</v>
      </c>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t="s">
        <v>1422</v>
      </c>
      <c r="BJ441" s="2">
        <v>36</v>
      </c>
      <c r="BK441" s="2" t="s">
        <v>201</v>
      </c>
      <c r="BL441" s="2">
        <v>0.86</v>
      </c>
      <c r="BM441" s="2">
        <v>1.694E-2</v>
      </c>
      <c r="BN441" s="2" t="s">
        <v>227</v>
      </c>
      <c r="BO441" s="2"/>
      <c r="BP441" s="2"/>
      <c r="BQ441" s="2"/>
      <c r="BR441" s="2" t="s">
        <v>176</v>
      </c>
      <c r="BS441" s="2">
        <v>36</v>
      </c>
      <c r="BT441" s="2"/>
      <c r="BU441" s="2"/>
      <c r="BV441" s="2"/>
      <c r="BZ441" s="10">
        <f t="shared" si="74"/>
        <v>0.76923076923076927</v>
      </c>
      <c r="CA441" s="10">
        <f t="shared" si="75"/>
        <v>0.84210526315789469</v>
      </c>
      <c r="CB441" s="9">
        <f t="shared" si="67"/>
        <v>3</v>
      </c>
      <c r="CC441" s="9">
        <f t="shared" si="68"/>
        <v>1</v>
      </c>
      <c r="CD441" s="9">
        <f t="shared" si="69"/>
        <v>0</v>
      </c>
      <c r="CE441" s="9">
        <f t="shared" si="70"/>
        <v>0.5</v>
      </c>
      <c r="CF441" s="9">
        <f t="shared" si="71"/>
        <v>0.5</v>
      </c>
      <c r="CG441" s="9">
        <f t="shared" si="72"/>
        <v>0</v>
      </c>
      <c r="CH441" s="9">
        <f t="shared" si="73"/>
        <v>2</v>
      </c>
      <c r="CI441" s="9">
        <f t="shared" si="76"/>
        <v>1</v>
      </c>
    </row>
    <row r="442" spans="1:87" ht="27.6" x14ac:dyDescent="0.3">
      <c r="A442" s="9">
        <v>441</v>
      </c>
      <c r="B442" s="2" t="s">
        <v>1417</v>
      </c>
      <c r="C442" s="2" t="s">
        <v>1418</v>
      </c>
      <c r="D442" s="2">
        <v>2014</v>
      </c>
      <c r="E442" s="2" t="s">
        <v>137</v>
      </c>
      <c r="F442" s="2" t="s">
        <v>176</v>
      </c>
      <c r="G442" s="2" t="s">
        <v>72</v>
      </c>
      <c r="H442" s="2" t="s">
        <v>1419</v>
      </c>
      <c r="I442" s="2" t="s">
        <v>167</v>
      </c>
      <c r="J442" s="2" t="s">
        <v>75</v>
      </c>
      <c r="K442" s="2">
        <v>33</v>
      </c>
      <c r="L442" s="2" t="s">
        <v>150</v>
      </c>
      <c r="M442" s="2" t="s">
        <v>1424</v>
      </c>
      <c r="N442" s="2" t="s">
        <v>1425</v>
      </c>
      <c r="O442" s="2" t="s">
        <v>81</v>
      </c>
      <c r="P442" s="2" t="s">
        <v>82</v>
      </c>
      <c r="Q442" s="2" t="s">
        <v>83</v>
      </c>
      <c r="R442" s="2" t="s">
        <v>462</v>
      </c>
      <c r="S442" s="2" t="s">
        <v>1427</v>
      </c>
      <c r="T442" s="2" t="s">
        <v>85</v>
      </c>
      <c r="U442" s="2" t="str">
        <f t="shared" si="66"/>
        <v>DB no information</v>
      </c>
      <c r="V442" s="2" t="s">
        <v>80</v>
      </c>
      <c r="W442" s="2"/>
      <c r="X442" s="2"/>
      <c r="Y442" s="2"/>
      <c r="Z442" s="2"/>
      <c r="AA442" s="2"/>
      <c r="AB442" s="2"/>
      <c r="AC442" s="2"/>
      <c r="AD442" s="2" t="s">
        <v>80</v>
      </c>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t="s">
        <v>1426</v>
      </c>
      <c r="BJ442" s="2">
        <v>36</v>
      </c>
      <c r="BK442" s="2" t="s">
        <v>201</v>
      </c>
      <c r="BL442" s="2">
        <v>0.61</v>
      </c>
      <c r="BM442" s="2">
        <v>3.4950000000000002E-2</v>
      </c>
      <c r="BN442" s="2" t="s">
        <v>227</v>
      </c>
      <c r="BO442" s="2"/>
      <c r="BP442" s="2"/>
      <c r="BQ442" s="2"/>
      <c r="BR442" s="2" t="s">
        <v>176</v>
      </c>
      <c r="BS442" s="2">
        <v>36</v>
      </c>
      <c r="BT442" s="2"/>
      <c r="BU442" s="2"/>
      <c r="BV442" s="2"/>
      <c r="BZ442" s="10">
        <f t="shared" si="74"/>
        <v>0.76923076923076927</v>
      </c>
      <c r="CA442" s="10">
        <f t="shared" si="75"/>
        <v>0.84210526315789469</v>
      </c>
      <c r="CB442" s="9">
        <f t="shared" si="67"/>
        <v>3</v>
      </c>
      <c r="CC442" s="9">
        <f t="shared" si="68"/>
        <v>1</v>
      </c>
      <c r="CD442" s="9">
        <f t="shared" si="69"/>
        <v>0</v>
      </c>
      <c r="CE442" s="9">
        <f t="shared" si="70"/>
        <v>0.5</v>
      </c>
      <c r="CF442" s="9">
        <f t="shared" si="71"/>
        <v>0.5</v>
      </c>
      <c r="CG442" s="9">
        <f t="shared" si="72"/>
        <v>0</v>
      </c>
      <c r="CH442" s="9">
        <f t="shared" si="73"/>
        <v>2</v>
      </c>
      <c r="CI442" s="9">
        <f t="shared" si="76"/>
        <v>1</v>
      </c>
    </row>
    <row r="443" spans="1:87" ht="27.6" x14ac:dyDescent="0.3">
      <c r="A443" s="9">
        <v>442</v>
      </c>
      <c r="B443" s="2" t="s">
        <v>1417</v>
      </c>
      <c r="C443" s="2" t="s">
        <v>1418</v>
      </c>
      <c r="D443" s="2">
        <v>2014</v>
      </c>
      <c r="E443" s="2" t="s">
        <v>137</v>
      </c>
      <c r="F443" s="2" t="s">
        <v>176</v>
      </c>
      <c r="G443" s="2" t="s">
        <v>72</v>
      </c>
      <c r="H443" s="2" t="s">
        <v>1419</v>
      </c>
      <c r="I443" s="2" t="s">
        <v>167</v>
      </c>
      <c r="J443" s="2" t="s">
        <v>95</v>
      </c>
      <c r="K443" s="2">
        <v>1500</v>
      </c>
      <c r="L443" s="2" t="s">
        <v>150</v>
      </c>
      <c r="M443" s="2" t="s">
        <v>1428</v>
      </c>
      <c r="N443" s="2" t="s">
        <v>1421</v>
      </c>
      <c r="O443" s="2" t="s">
        <v>81</v>
      </c>
      <c r="P443" s="2" t="s">
        <v>82</v>
      </c>
      <c r="Q443" s="2" t="s">
        <v>83</v>
      </c>
      <c r="R443" s="2" t="s">
        <v>462</v>
      </c>
      <c r="S443" s="2" t="s">
        <v>1423</v>
      </c>
      <c r="T443" s="2" t="s">
        <v>119</v>
      </c>
      <c r="U443" s="2" t="str">
        <f t="shared" si="66"/>
        <v>DB no information</v>
      </c>
      <c r="V443" s="2" t="s">
        <v>80</v>
      </c>
      <c r="W443" s="2"/>
      <c r="X443" s="2"/>
      <c r="Y443" s="2"/>
      <c r="Z443" s="2"/>
      <c r="AA443" s="2"/>
      <c r="AB443" s="2"/>
      <c r="AC443" s="2"/>
      <c r="AD443" s="2"/>
      <c r="AE443" s="2"/>
      <c r="AF443" s="2" t="s">
        <v>80</v>
      </c>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t="s">
        <v>1429</v>
      </c>
      <c r="BJ443" s="2">
        <v>36</v>
      </c>
      <c r="BK443" s="2" t="s">
        <v>201</v>
      </c>
      <c r="BL443" s="2">
        <v>0.89</v>
      </c>
      <c r="BM443" s="2">
        <v>1.457E-2</v>
      </c>
      <c r="BN443" s="2" t="s">
        <v>227</v>
      </c>
      <c r="BO443" s="2"/>
      <c r="BP443" s="2"/>
      <c r="BQ443" s="2"/>
      <c r="BR443" s="2" t="s">
        <v>176</v>
      </c>
      <c r="BS443" s="2">
        <v>36</v>
      </c>
      <c r="BT443" s="2"/>
      <c r="BU443" s="2"/>
      <c r="BV443" s="2"/>
      <c r="BZ443" s="10">
        <f t="shared" si="74"/>
        <v>0.76923076923076927</v>
      </c>
      <c r="CA443" s="10">
        <f t="shared" si="75"/>
        <v>0.84210526315789469</v>
      </c>
      <c r="CB443" s="9">
        <f t="shared" si="67"/>
        <v>3</v>
      </c>
      <c r="CC443" s="9">
        <f t="shared" si="68"/>
        <v>1</v>
      </c>
      <c r="CD443" s="9">
        <f t="shared" si="69"/>
        <v>0</v>
      </c>
      <c r="CE443" s="9">
        <f t="shared" si="70"/>
        <v>0.5</v>
      </c>
      <c r="CF443" s="9">
        <f t="shared" si="71"/>
        <v>0.5</v>
      </c>
      <c r="CG443" s="9">
        <f t="shared" si="72"/>
        <v>0</v>
      </c>
      <c r="CH443" s="9">
        <f t="shared" si="73"/>
        <v>2</v>
      </c>
      <c r="CI443" s="9">
        <f t="shared" si="76"/>
        <v>1</v>
      </c>
    </row>
    <row r="444" spans="1:87" ht="27.6" x14ac:dyDescent="0.3">
      <c r="A444" s="9">
        <v>443</v>
      </c>
      <c r="B444" s="2" t="s">
        <v>1417</v>
      </c>
      <c r="C444" s="2" t="s">
        <v>1418</v>
      </c>
      <c r="D444" s="2">
        <v>2014</v>
      </c>
      <c r="E444" s="2" t="s">
        <v>137</v>
      </c>
      <c r="F444" s="2" t="s">
        <v>176</v>
      </c>
      <c r="G444" s="2" t="s">
        <v>72</v>
      </c>
      <c r="H444" s="2" t="s">
        <v>1419</v>
      </c>
      <c r="I444" s="2" t="s">
        <v>167</v>
      </c>
      <c r="J444" s="2" t="s">
        <v>95</v>
      </c>
      <c r="K444" s="2">
        <v>1500</v>
      </c>
      <c r="L444" s="2" t="s">
        <v>150</v>
      </c>
      <c r="M444" s="2" t="s">
        <v>1424</v>
      </c>
      <c r="N444" s="2" t="s">
        <v>1425</v>
      </c>
      <c r="O444" s="2" t="s">
        <v>81</v>
      </c>
      <c r="P444" s="2" t="s">
        <v>82</v>
      </c>
      <c r="Q444" s="2" t="s">
        <v>83</v>
      </c>
      <c r="R444" s="2" t="s">
        <v>462</v>
      </c>
      <c r="S444" s="2" t="s">
        <v>1427</v>
      </c>
      <c r="T444" s="2" t="s">
        <v>85</v>
      </c>
      <c r="U444" s="2" t="str">
        <f t="shared" si="66"/>
        <v>DB no information</v>
      </c>
      <c r="V444" s="2" t="s">
        <v>80</v>
      </c>
      <c r="W444" s="2"/>
      <c r="X444" s="2"/>
      <c r="Y444" s="2"/>
      <c r="Z444" s="2"/>
      <c r="AA444" s="2"/>
      <c r="AB444" s="2"/>
      <c r="AC444" s="2"/>
      <c r="AD444" s="2" t="s">
        <v>80</v>
      </c>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t="s">
        <v>1430</v>
      </c>
      <c r="BJ444" s="2">
        <v>36</v>
      </c>
      <c r="BK444" s="2" t="s">
        <v>201</v>
      </c>
      <c r="BL444" s="2">
        <v>0.59</v>
      </c>
      <c r="BM444" s="2">
        <v>3.2289999999999999E-2</v>
      </c>
      <c r="BN444" s="2" t="s">
        <v>227</v>
      </c>
      <c r="BO444" s="2"/>
      <c r="BP444" s="2"/>
      <c r="BQ444" s="2"/>
      <c r="BR444" s="2" t="s">
        <v>176</v>
      </c>
      <c r="BS444" s="2">
        <v>36</v>
      </c>
      <c r="BT444" s="2"/>
      <c r="BU444" s="2"/>
      <c r="BV444" s="2"/>
      <c r="BZ444" s="10">
        <f t="shared" si="74"/>
        <v>0.76923076923076927</v>
      </c>
      <c r="CA444" s="10">
        <f t="shared" si="75"/>
        <v>0.84210526315789469</v>
      </c>
      <c r="CB444" s="9">
        <f t="shared" si="67"/>
        <v>3</v>
      </c>
      <c r="CC444" s="9">
        <f t="shared" si="68"/>
        <v>1</v>
      </c>
      <c r="CD444" s="9">
        <f t="shared" si="69"/>
        <v>0</v>
      </c>
      <c r="CE444" s="9">
        <f t="shared" si="70"/>
        <v>0.5</v>
      </c>
      <c r="CF444" s="9">
        <f t="shared" si="71"/>
        <v>0.5</v>
      </c>
      <c r="CG444" s="9">
        <f t="shared" si="72"/>
        <v>0</v>
      </c>
      <c r="CH444" s="9">
        <f t="shared" si="73"/>
        <v>2</v>
      </c>
      <c r="CI444" s="9">
        <f t="shared" si="76"/>
        <v>1</v>
      </c>
    </row>
    <row r="445" spans="1:87" ht="41.4" x14ac:dyDescent="0.3">
      <c r="A445" s="9">
        <v>444</v>
      </c>
      <c r="B445" s="2" t="s">
        <v>1431</v>
      </c>
      <c r="C445" s="2" t="s">
        <v>1432</v>
      </c>
      <c r="D445" s="2" t="s">
        <v>1433</v>
      </c>
      <c r="E445" s="2" t="s">
        <v>137</v>
      </c>
      <c r="F445" s="2" t="s">
        <v>176</v>
      </c>
      <c r="G445" s="2" t="s">
        <v>194</v>
      </c>
      <c r="H445" s="2" t="s">
        <v>1967</v>
      </c>
      <c r="I445" s="2"/>
      <c r="J445" s="2" t="s">
        <v>75</v>
      </c>
      <c r="K445" s="2">
        <v>6</v>
      </c>
      <c r="L445" s="2" t="s">
        <v>150</v>
      </c>
      <c r="M445" s="2" t="s">
        <v>1434</v>
      </c>
      <c r="N445" s="2" t="s">
        <v>1435</v>
      </c>
      <c r="O445" s="2" t="s">
        <v>81</v>
      </c>
      <c r="P445" s="2" t="s">
        <v>82</v>
      </c>
      <c r="Q445" s="2" t="s">
        <v>83</v>
      </c>
      <c r="R445" s="2" t="s">
        <v>84</v>
      </c>
      <c r="S445" s="2" t="s">
        <v>84</v>
      </c>
      <c r="T445" s="2" t="s">
        <v>119</v>
      </c>
      <c r="U445" s="2" t="str">
        <f t="shared" si="66"/>
        <v>DB information</v>
      </c>
      <c r="V445" s="2" t="s">
        <v>1973</v>
      </c>
      <c r="W445" s="2" t="s">
        <v>1437</v>
      </c>
      <c r="X445" s="2"/>
      <c r="Y445" s="2" t="s">
        <v>1438</v>
      </c>
      <c r="Z445" s="2"/>
      <c r="AA445" s="2" t="s">
        <v>1974</v>
      </c>
      <c r="AB445" s="2"/>
      <c r="AC445" s="2"/>
      <c r="AD445" s="2"/>
      <c r="AE445" s="2"/>
      <c r="AF445" s="2"/>
      <c r="AG445" s="2"/>
      <c r="AH445" s="2" t="s">
        <v>1439</v>
      </c>
      <c r="AI445" s="2" t="s">
        <v>1975</v>
      </c>
      <c r="AJ445" s="2"/>
      <c r="AK445" s="2"/>
      <c r="AL445" s="2"/>
      <c r="AM445" s="2"/>
      <c r="AN445" s="2"/>
      <c r="AO445" s="2"/>
      <c r="AP445" s="2" t="s">
        <v>1976</v>
      </c>
      <c r="AQ445" s="2"/>
      <c r="AR445" s="2"/>
      <c r="AS445" s="2"/>
      <c r="AT445" s="2"/>
      <c r="AU445" s="2"/>
      <c r="AV445" s="2"/>
      <c r="AW445" s="2"/>
      <c r="AX445" s="2"/>
      <c r="AY445" s="2"/>
      <c r="AZ445" s="2"/>
      <c r="BA445" s="2"/>
      <c r="BB445" s="2"/>
      <c r="BC445" s="2"/>
      <c r="BD445" s="2"/>
      <c r="BE445" s="2"/>
      <c r="BF445" s="2"/>
      <c r="BG445" s="2"/>
      <c r="BH445" s="2" t="s">
        <v>1977</v>
      </c>
      <c r="BI445" s="2" t="s">
        <v>1436</v>
      </c>
      <c r="BJ445" s="1">
        <v>382</v>
      </c>
      <c r="BK445" s="2" t="s">
        <v>201</v>
      </c>
      <c r="BL445" s="2">
        <v>0.95399999999999996</v>
      </c>
      <c r="BM445" s="2">
        <v>3.5000000000000003E-2</v>
      </c>
      <c r="BN445" s="2" t="s">
        <v>274</v>
      </c>
      <c r="BO445" s="2"/>
      <c r="BP445" s="2"/>
      <c r="BQ445" s="2"/>
      <c r="BR445" s="2" t="s">
        <v>176</v>
      </c>
      <c r="BS445" s="2">
        <v>95</v>
      </c>
      <c r="BT445" s="2">
        <v>0.89200000000000002</v>
      </c>
      <c r="BU445" s="2">
        <v>4.5999999999999999E-2</v>
      </c>
      <c r="BV445" s="2" t="s">
        <v>274</v>
      </c>
      <c r="BZ445" s="10">
        <f t="shared" si="74"/>
        <v>1</v>
      </c>
      <c r="CA445" s="10">
        <f t="shared" si="75"/>
        <v>1</v>
      </c>
      <c r="CB445" s="9">
        <f t="shared" si="67"/>
        <v>3</v>
      </c>
      <c r="CC445" s="9">
        <f t="shared" si="68"/>
        <v>1</v>
      </c>
      <c r="CD445" s="9">
        <f t="shared" si="69"/>
        <v>1</v>
      </c>
      <c r="CE445" s="9">
        <f t="shared" si="70"/>
        <v>0.5</v>
      </c>
      <c r="CF445" s="9">
        <f t="shared" si="71"/>
        <v>0.5</v>
      </c>
      <c r="CG445" s="9">
        <f t="shared" si="72"/>
        <v>0.5</v>
      </c>
      <c r="CH445" s="9">
        <f t="shared" si="73"/>
        <v>2</v>
      </c>
      <c r="CI445" s="9">
        <f t="shared" si="76"/>
        <v>1</v>
      </c>
    </row>
    <row r="446" spans="1:87" ht="41.4" x14ac:dyDescent="0.3">
      <c r="A446" s="9">
        <v>445</v>
      </c>
      <c r="B446" s="2" t="s">
        <v>1431</v>
      </c>
      <c r="C446" s="2" t="s">
        <v>1432</v>
      </c>
      <c r="D446" s="2" t="s">
        <v>1433</v>
      </c>
      <c r="E446" s="2" t="s">
        <v>137</v>
      </c>
      <c r="F446" s="2" t="s">
        <v>176</v>
      </c>
      <c r="G446" s="2" t="s">
        <v>194</v>
      </c>
      <c r="H446" s="2" t="s">
        <v>1967</v>
      </c>
      <c r="I446" s="2"/>
      <c r="J446" s="2" t="s">
        <v>75</v>
      </c>
      <c r="K446" s="2">
        <v>10</v>
      </c>
      <c r="L446" s="2" t="s">
        <v>150</v>
      </c>
      <c r="M446" s="2" t="s">
        <v>1440</v>
      </c>
      <c r="N446" s="2" t="s">
        <v>1441</v>
      </c>
      <c r="O446" s="2" t="s">
        <v>81</v>
      </c>
      <c r="P446" s="2" t="s">
        <v>82</v>
      </c>
      <c r="Q446" s="2" t="s">
        <v>83</v>
      </c>
      <c r="R446" s="2" t="s">
        <v>84</v>
      </c>
      <c r="S446" s="2" t="s">
        <v>84</v>
      </c>
      <c r="T446" s="2" t="s">
        <v>119</v>
      </c>
      <c r="U446" s="2" t="str">
        <f t="shared" si="66"/>
        <v>DB information</v>
      </c>
      <c r="V446" s="2" t="s">
        <v>1973</v>
      </c>
      <c r="W446" s="2" t="s">
        <v>1437</v>
      </c>
      <c r="X446" s="2"/>
      <c r="Y446" s="2" t="s">
        <v>1438</v>
      </c>
      <c r="Z446" s="2"/>
      <c r="AA446" s="2" t="s">
        <v>1974</v>
      </c>
      <c r="AB446" s="2"/>
      <c r="AC446" s="2"/>
      <c r="AD446" s="2"/>
      <c r="AE446" s="2"/>
      <c r="AF446" s="2"/>
      <c r="AG446" s="2"/>
      <c r="AH446" s="2" t="s">
        <v>1439</v>
      </c>
      <c r="AI446" s="2" t="s">
        <v>1975</v>
      </c>
      <c r="AJ446" s="2"/>
      <c r="AK446" s="2"/>
      <c r="AL446" s="2"/>
      <c r="AM446" s="2"/>
      <c r="AN446" s="2"/>
      <c r="AO446" s="2"/>
      <c r="AP446" s="2" t="s">
        <v>1976</v>
      </c>
      <c r="AQ446" s="2"/>
      <c r="AR446" s="2"/>
      <c r="AS446" s="2"/>
      <c r="AT446" s="2"/>
      <c r="AU446" s="2"/>
      <c r="AV446" s="2"/>
      <c r="AW446" s="2"/>
      <c r="AX446" s="2"/>
      <c r="AY446" s="2"/>
      <c r="AZ446" s="2"/>
      <c r="BA446" s="2"/>
      <c r="BB446" s="2"/>
      <c r="BC446" s="2"/>
      <c r="BD446" s="2"/>
      <c r="BE446" s="2"/>
      <c r="BF446" s="2"/>
      <c r="BG446" s="2"/>
      <c r="BH446" s="2" t="s">
        <v>1977</v>
      </c>
      <c r="BI446" s="2" t="s">
        <v>1442</v>
      </c>
      <c r="BJ446" s="1">
        <v>670</v>
      </c>
      <c r="BK446" s="2" t="s">
        <v>201</v>
      </c>
      <c r="BL446" s="2">
        <v>0.96</v>
      </c>
      <c r="BM446" s="2">
        <v>3.1E-2</v>
      </c>
      <c r="BN446" s="2" t="s">
        <v>274</v>
      </c>
      <c r="BO446" s="2"/>
      <c r="BP446" s="2"/>
      <c r="BQ446" s="2"/>
      <c r="BR446" s="2" t="s">
        <v>176</v>
      </c>
      <c r="BS446" s="2">
        <v>168</v>
      </c>
      <c r="BT446" s="2">
        <v>0.95799999999999996</v>
      </c>
      <c r="BU446" s="2">
        <v>3.6999999999999998E-2</v>
      </c>
      <c r="BV446" s="2" t="s">
        <v>274</v>
      </c>
      <c r="BZ446" s="10">
        <f t="shared" si="74"/>
        <v>1</v>
      </c>
      <c r="CA446" s="10">
        <f t="shared" si="75"/>
        <v>1</v>
      </c>
      <c r="CB446" s="9">
        <f t="shared" si="67"/>
        <v>3</v>
      </c>
      <c r="CC446" s="9">
        <f t="shared" si="68"/>
        <v>1</v>
      </c>
      <c r="CD446" s="9">
        <f t="shared" si="69"/>
        <v>1</v>
      </c>
      <c r="CE446" s="9">
        <f t="shared" si="70"/>
        <v>0.5</v>
      </c>
      <c r="CF446" s="9">
        <f t="shared" si="71"/>
        <v>0.5</v>
      </c>
      <c r="CG446" s="9">
        <f t="shared" si="72"/>
        <v>0.5</v>
      </c>
      <c r="CH446" s="9">
        <f t="shared" si="73"/>
        <v>2</v>
      </c>
      <c r="CI446" s="9">
        <f t="shared" si="76"/>
        <v>1</v>
      </c>
    </row>
    <row r="447" spans="1:87" ht="41.4" x14ac:dyDescent="0.3">
      <c r="A447" s="9">
        <v>446</v>
      </c>
      <c r="B447" s="2" t="s">
        <v>1431</v>
      </c>
      <c r="C447" s="2" t="s">
        <v>1432</v>
      </c>
      <c r="D447" s="2" t="s">
        <v>1433</v>
      </c>
      <c r="E447" s="2" t="s">
        <v>137</v>
      </c>
      <c r="F447" s="2" t="s">
        <v>176</v>
      </c>
      <c r="G447" s="2" t="s">
        <v>194</v>
      </c>
      <c r="H447" s="2" t="s">
        <v>1967</v>
      </c>
      <c r="I447" s="2"/>
      <c r="J447" s="2" t="s">
        <v>75</v>
      </c>
      <c r="K447" s="2">
        <v>33</v>
      </c>
      <c r="L447" s="2" t="s">
        <v>150</v>
      </c>
      <c r="M447" s="2" t="s">
        <v>1443</v>
      </c>
      <c r="N447" s="2" t="s">
        <v>1444</v>
      </c>
      <c r="O447" s="2" t="s">
        <v>81</v>
      </c>
      <c r="P447" s="2" t="s">
        <v>82</v>
      </c>
      <c r="Q447" s="2" t="s">
        <v>83</v>
      </c>
      <c r="R447" s="2" t="s">
        <v>84</v>
      </c>
      <c r="S447" s="2" t="s">
        <v>84</v>
      </c>
      <c r="T447" s="2" t="s">
        <v>119</v>
      </c>
      <c r="U447" s="2" t="str">
        <f t="shared" si="66"/>
        <v>DB information</v>
      </c>
      <c r="V447" s="2" t="s">
        <v>1973</v>
      </c>
      <c r="W447" s="2" t="s">
        <v>1437</v>
      </c>
      <c r="X447" s="2"/>
      <c r="Y447" s="2" t="s">
        <v>1438</v>
      </c>
      <c r="Z447" s="2"/>
      <c r="AA447" s="2" t="s">
        <v>1974</v>
      </c>
      <c r="AB447" s="2"/>
      <c r="AC447" s="2"/>
      <c r="AD447" s="2"/>
      <c r="AE447" s="2"/>
      <c r="AF447" s="2"/>
      <c r="AG447" s="2"/>
      <c r="AH447" s="2" t="s">
        <v>1439</v>
      </c>
      <c r="AI447" s="2" t="s">
        <v>1975</v>
      </c>
      <c r="AJ447" s="2"/>
      <c r="AK447" s="2"/>
      <c r="AL447" s="2"/>
      <c r="AM447" s="2"/>
      <c r="AN447" s="2"/>
      <c r="AO447" s="2"/>
      <c r="AP447" s="2" t="s">
        <v>1976</v>
      </c>
      <c r="AQ447" s="2"/>
      <c r="AR447" s="2"/>
      <c r="AS447" s="2"/>
      <c r="AT447" s="2"/>
      <c r="AU447" s="2"/>
      <c r="AV447" s="2"/>
      <c r="AW447" s="2"/>
      <c r="AX447" s="2"/>
      <c r="AY447" s="2"/>
      <c r="AZ447" s="2"/>
      <c r="BA447" s="2"/>
      <c r="BB447" s="2"/>
      <c r="BC447" s="2"/>
      <c r="BD447" s="2"/>
      <c r="BE447" s="2"/>
      <c r="BF447" s="2"/>
      <c r="BG447" s="2"/>
      <c r="BH447" s="2" t="s">
        <v>1977</v>
      </c>
      <c r="BI447" s="1" t="s">
        <v>1445</v>
      </c>
      <c r="BJ447" s="1">
        <v>670</v>
      </c>
      <c r="BK447" s="2" t="s">
        <v>201</v>
      </c>
      <c r="BL447" s="2">
        <v>0.97899999999999998</v>
      </c>
      <c r="BM447" s="2">
        <v>2.1000000000000001E-2</v>
      </c>
      <c r="BN447" s="2" t="s">
        <v>274</v>
      </c>
      <c r="BO447" s="2"/>
      <c r="BP447" s="2"/>
      <c r="BQ447" s="2"/>
      <c r="BR447" s="2" t="s">
        <v>176</v>
      </c>
      <c r="BS447" s="2">
        <v>168</v>
      </c>
      <c r="BT447" s="2">
        <v>0.98199999999999998</v>
      </c>
      <c r="BU447" s="2">
        <v>2.4E-2</v>
      </c>
      <c r="BV447" s="2" t="s">
        <v>274</v>
      </c>
      <c r="BZ447" s="10">
        <f t="shared" si="74"/>
        <v>1</v>
      </c>
      <c r="CA447" s="10">
        <f t="shared" si="75"/>
        <v>1</v>
      </c>
      <c r="CB447" s="9">
        <f t="shared" si="67"/>
        <v>3</v>
      </c>
      <c r="CC447" s="9">
        <f t="shared" si="68"/>
        <v>1</v>
      </c>
      <c r="CD447" s="9">
        <f t="shared" si="69"/>
        <v>1</v>
      </c>
      <c r="CE447" s="9">
        <f t="shared" si="70"/>
        <v>0.5</v>
      </c>
      <c r="CF447" s="9">
        <f t="shared" si="71"/>
        <v>0.5</v>
      </c>
      <c r="CG447" s="9">
        <f t="shared" si="72"/>
        <v>0.5</v>
      </c>
      <c r="CH447" s="9">
        <f t="shared" si="73"/>
        <v>2</v>
      </c>
      <c r="CI447" s="9">
        <f t="shared" si="76"/>
        <v>1</v>
      </c>
    </row>
    <row r="448" spans="1:87" ht="96.6" x14ac:dyDescent="0.3">
      <c r="A448" s="9">
        <v>447</v>
      </c>
      <c r="B448" s="2" t="s">
        <v>1431</v>
      </c>
      <c r="C448" s="2" t="s">
        <v>1432</v>
      </c>
      <c r="D448" s="2" t="s">
        <v>1433</v>
      </c>
      <c r="E448" s="2" t="s">
        <v>137</v>
      </c>
      <c r="F448" s="2" t="s">
        <v>176</v>
      </c>
      <c r="G448" s="2" t="s">
        <v>194</v>
      </c>
      <c r="H448" s="2" t="s">
        <v>1967</v>
      </c>
      <c r="I448" s="2"/>
      <c r="J448" s="2" t="s">
        <v>95</v>
      </c>
      <c r="K448" s="2">
        <v>1500</v>
      </c>
      <c r="L448" s="2" t="s">
        <v>150</v>
      </c>
      <c r="M448" s="2" t="s">
        <v>1446</v>
      </c>
      <c r="N448" s="2" t="s">
        <v>1441</v>
      </c>
      <c r="O448" s="2" t="s">
        <v>81</v>
      </c>
      <c r="P448" s="2" t="s">
        <v>82</v>
      </c>
      <c r="Q448" s="2" t="s">
        <v>83</v>
      </c>
      <c r="R448" s="2" t="s">
        <v>84</v>
      </c>
      <c r="S448" s="2" t="s">
        <v>84</v>
      </c>
      <c r="T448" s="2" t="s">
        <v>119</v>
      </c>
      <c r="U448" s="2" t="str">
        <f t="shared" si="66"/>
        <v>DB information</v>
      </c>
      <c r="V448" s="2" t="s">
        <v>1973</v>
      </c>
      <c r="W448" s="2" t="s">
        <v>1437</v>
      </c>
      <c r="X448" s="2"/>
      <c r="Y448" s="2" t="s">
        <v>1438</v>
      </c>
      <c r="Z448" s="2"/>
      <c r="AA448" s="2" t="s">
        <v>1974</v>
      </c>
      <c r="AB448" s="2"/>
      <c r="AC448" s="2"/>
      <c r="AD448" s="2"/>
      <c r="AE448" s="2"/>
      <c r="AF448" s="2"/>
      <c r="AG448" s="2"/>
      <c r="AH448" s="2" t="s">
        <v>1439</v>
      </c>
      <c r="AI448" s="2" t="s">
        <v>1975</v>
      </c>
      <c r="AJ448" s="2"/>
      <c r="AK448" s="2"/>
      <c r="AL448" s="2"/>
      <c r="AM448" s="2"/>
      <c r="AN448" s="2"/>
      <c r="AO448" s="2"/>
      <c r="AP448" s="2" t="s">
        <v>1976</v>
      </c>
      <c r="AQ448" s="2"/>
      <c r="AR448" s="2"/>
      <c r="AS448" s="2"/>
      <c r="AT448" s="2"/>
      <c r="AU448" s="2"/>
      <c r="AV448" s="2"/>
      <c r="AW448" s="2"/>
      <c r="AX448" s="2"/>
      <c r="AY448" s="2"/>
      <c r="AZ448" s="2"/>
      <c r="BA448" s="2"/>
      <c r="BB448" s="2"/>
      <c r="BC448" s="2"/>
      <c r="BD448" s="2"/>
      <c r="BE448" s="2"/>
      <c r="BF448" s="2"/>
      <c r="BG448" s="2"/>
      <c r="BH448" s="2" t="s">
        <v>1977</v>
      </c>
      <c r="BI448" s="1" t="s">
        <v>1447</v>
      </c>
      <c r="BJ448" s="1">
        <v>670</v>
      </c>
      <c r="BK448" s="2" t="s">
        <v>201</v>
      </c>
      <c r="BL448" s="2">
        <v>0.95499999999999996</v>
      </c>
      <c r="BM448" s="2" t="s">
        <v>1448</v>
      </c>
      <c r="BN448" s="2" t="s">
        <v>274</v>
      </c>
      <c r="BO448" s="2"/>
      <c r="BP448" s="2"/>
      <c r="BQ448" s="2"/>
      <c r="BR448" s="2" t="s">
        <v>176</v>
      </c>
      <c r="BS448" s="2">
        <v>168</v>
      </c>
      <c r="BT448" s="2">
        <v>0.93799999999999994</v>
      </c>
      <c r="BU448" s="2">
        <v>3.6999999999999998E-2</v>
      </c>
      <c r="BV448" s="2" t="s">
        <v>274</v>
      </c>
      <c r="BZ448" s="10">
        <f t="shared" si="74"/>
        <v>1</v>
      </c>
      <c r="CA448" s="10">
        <f t="shared" si="75"/>
        <v>1</v>
      </c>
      <c r="CB448" s="9">
        <f t="shared" si="67"/>
        <v>3</v>
      </c>
      <c r="CC448" s="9">
        <f t="shared" si="68"/>
        <v>1</v>
      </c>
      <c r="CD448" s="9">
        <f t="shared" si="69"/>
        <v>1</v>
      </c>
      <c r="CE448" s="9">
        <f t="shared" si="70"/>
        <v>0.5</v>
      </c>
      <c r="CF448" s="9">
        <f t="shared" si="71"/>
        <v>0.5</v>
      </c>
      <c r="CG448" s="9">
        <f t="shared" si="72"/>
        <v>0.5</v>
      </c>
      <c r="CH448" s="9">
        <f t="shared" si="73"/>
        <v>2</v>
      </c>
      <c r="CI448" s="9">
        <f t="shared" si="76"/>
        <v>1</v>
      </c>
    </row>
    <row r="449" spans="1:87" ht="27.6" x14ac:dyDescent="0.3">
      <c r="A449" s="9">
        <v>448</v>
      </c>
      <c r="B449" s="2" t="s">
        <v>1449</v>
      </c>
      <c r="C449" s="2" t="s">
        <v>1450</v>
      </c>
      <c r="D449" s="2" t="s">
        <v>1451</v>
      </c>
      <c r="E449" s="2" t="s">
        <v>137</v>
      </c>
      <c r="F449" s="2" t="s">
        <v>176</v>
      </c>
      <c r="G449" s="2" t="s">
        <v>194</v>
      </c>
      <c r="H449" s="2" t="s">
        <v>1452</v>
      </c>
      <c r="I449" s="2" t="s">
        <v>1453</v>
      </c>
      <c r="J449" s="2" t="s">
        <v>75</v>
      </c>
      <c r="K449" s="2">
        <v>10</v>
      </c>
      <c r="L449" s="2" t="s">
        <v>274</v>
      </c>
      <c r="M449" s="2" t="s">
        <v>1454</v>
      </c>
      <c r="N449" s="2" t="s">
        <v>1455</v>
      </c>
      <c r="O449" s="2" t="s">
        <v>81</v>
      </c>
      <c r="P449" s="2" t="s">
        <v>82</v>
      </c>
      <c r="Q449" s="2" t="s">
        <v>83</v>
      </c>
      <c r="R449" s="2" t="s">
        <v>84</v>
      </c>
      <c r="S449" s="2" t="s">
        <v>84</v>
      </c>
      <c r="T449" s="2" t="s">
        <v>237</v>
      </c>
      <c r="U449" s="2" t="str">
        <f t="shared" si="66"/>
        <v>DB information</v>
      </c>
      <c r="V449" s="2" t="s">
        <v>1456</v>
      </c>
      <c r="W449" s="2" t="s">
        <v>1457</v>
      </c>
      <c r="X449" s="2" t="s">
        <v>1458</v>
      </c>
      <c r="Y449" s="2" t="s">
        <v>1459</v>
      </c>
      <c r="Z449" s="2" t="s">
        <v>1460</v>
      </c>
      <c r="AA449" s="2"/>
      <c r="AB449" s="2" t="s">
        <v>1461</v>
      </c>
      <c r="AC449" s="2" t="s">
        <v>1462</v>
      </c>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t="s">
        <v>1463</v>
      </c>
      <c r="BK449" s="2" t="s">
        <v>201</v>
      </c>
      <c r="BL449" s="2">
        <v>0.83199999999999996</v>
      </c>
      <c r="BM449" s="2">
        <v>0.05</v>
      </c>
      <c r="BN449" s="2" t="s">
        <v>274</v>
      </c>
      <c r="BO449" s="2"/>
      <c r="BP449" s="2"/>
      <c r="BQ449" s="2"/>
      <c r="BR449" s="2" t="s">
        <v>176</v>
      </c>
      <c r="BS449" s="2">
        <v>179</v>
      </c>
      <c r="BT449" s="2"/>
      <c r="BU449" s="2" t="s">
        <v>1464</v>
      </c>
      <c r="BV449" s="2" t="s">
        <v>1465</v>
      </c>
      <c r="BZ449" s="10">
        <f t="shared" si="74"/>
        <v>0.61538461538461542</v>
      </c>
      <c r="CA449" s="10">
        <f t="shared" si="75"/>
        <v>0.73684210526315785</v>
      </c>
      <c r="CB449" s="9">
        <f t="shared" si="67"/>
        <v>3</v>
      </c>
      <c r="CC449" s="9">
        <f t="shared" si="68"/>
        <v>1</v>
      </c>
      <c r="CD449" s="9">
        <f t="shared" si="69"/>
        <v>0.5</v>
      </c>
      <c r="CE449" s="9">
        <f t="shared" si="70"/>
        <v>0.5</v>
      </c>
      <c r="CF449" s="9">
        <f t="shared" si="71"/>
        <v>0.5</v>
      </c>
      <c r="CG449" s="9">
        <f t="shared" si="72"/>
        <v>0.5</v>
      </c>
      <c r="CH449" s="9">
        <f t="shared" si="73"/>
        <v>0</v>
      </c>
      <c r="CI449" s="9">
        <f t="shared" si="76"/>
        <v>1</v>
      </c>
    </row>
    <row r="450" spans="1:87" ht="27.6" x14ac:dyDescent="0.3">
      <c r="A450" s="9">
        <v>449</v>
      </c>
      <c r="B450" s="2" t="s">
        <v>1449</v>
      </c>
      <c r="C450" s="2" t="s">
        <v>1450</v>
      </c>
      <c r="D450" s="2" t="s">
        <v>1451</v>
      </c>
      <c r="E450" s="2" t="s">
        <v>137</v>
      </c>
      <c r="F450" s="2" t="s">
        <v>176</v>
      </c>
      <c r="G450" s="2" t="s">
        <v>194</v>
      </c>
      <c r="H450" s="2" t="s">
        <v>1452</v>
      </c>
      <c r="I450" s="2" t="s">
        <v>1453</v>
      </c>
      <c r="J450" s="2" t="s">
        <v>75</v>
      </c>
      <c r="K450" s="2">
        <v>10</v>
      </c>
      <c r="L450" s="2" t="s">
        <v>274</v>
      </c>
      <c r="M450" s="2" t="s">
        <v>1466</v>
      </c>
      <c r="N450" s="2" t="s">
        <v>1467</v>
      </c>
      <c r="O450" s="2" t="s">
        <v>81</v>
      </c>
      <c r="P450" s="2" t="s">
        <v>82</v>
      </c>
      <c r="Q450" s="2" t="s">
        <v>83</v>
      </c>
      <c r="R450" s="2" t="s">
        <v>84</v>
      </c>
      <c r="S450" s="2" t="s">
        <v>84</v>
      </c>
      <c r="T450" s="2" t="s">
        <v>237</v>
      </c>
      <c r="U450" s="2" t="str">
        <f t="shared" ref="U450:U517" si="77">IF(OR((COUNTBLANK(V450:BG450)+COUNTIF(V450:BG450,"NI"))=38,COUNTBLANK(V450:BG450)=38),"DB no information","DB information")</f>
        <v>DB information</v>
      </c>
      <c r="V450" s="2" t="s">
        <v>1468</v>
      </c>
      <c r="W450" s="2" t="s">
        <v>1457</v>
      </c>
      <c r="X450" s="2" t="s">
        <v>1458</v>
      </c>
      <c r="Y450" s="2" t="s">
        <v>1459</v>
      </c>
      <c r="Z450" s="2" t="s">
        <v>1460</v>
      </c>
      <c r="AA450" s="2"/>
      <c r="AB450" s="2" t="s">
        <v>1461</v>
      </c>
      <c r="AC450" s="2" t="s">
        <v>1462</v>
      </c>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t="s">
        <v>1463</v>
      </c>
      <c r="BK450" s="2" t="s">
        <v>201</v>
      </c>
      <c r="BL450" s="2">
        <v>0.86099999999999999</v>
      </c>
      <c r="BM450" s="2">
        <v>4.4999999999999998E-2</v>
      </c>
      <c r="BN450" s="2" t="s">
        <v>274</v>
      </c>
      <c r="BO450" s="2"/>
      <c r="BP450" s="2"/>
      <c r="BQ450" s="2"/>
      <c r="BR450" s="2" t="s">
        <v>176</v>
      </c>
      <c r="BS450" s="2">
        <v>179</v>
      </c>
      <c r="BT450" s="2"/>
      <c r="BU450" s="2" t="s">
        <v>1469</v>
      </c>
      <c r="BV450" s="2" t="s">
        <v>1465</v>
      </c>
      <c r="BZ450" s="10">
        <f t="shared" si="74"/>
        <v>0.61538461538461542</v>
      </c>
      <c r="CA450" s="10">
        <f t="shared" si="75"/>
        <v>0.73684210526315785</v>
      </c>
      <c r="CB450" s="9">
        <f t="shared" ref="CB450:CB517" si="78">IF(AND(E450="Peer-reviewed articles",F450="yes"),3,IF(AND(F450="no",OR(E450="Peer-reviewed artiles",E450="Thesis",E450="Dissertation")),0.5,0))</f>
        <v>3</v>
      </c>
      <c r="CC450" s="9">
        <f t="shared" ref="CC450:CC517" si="79">IF(AND(BL450&lt;&gt;"",BM450&lt;&gt;""),1,IF(AND(BO450&lt;&gt;"",BP450&lt;&gt;""),1,IF(OR(BL450&lt;&gt;"",BM450&lt;&gt;""),0.5,IF(OR(BO450&lt;&gt;"",BP450&lt;&gt;""),0.5,0))))</f>
        <v>1</v>
      </c>
      <c r="CD450" s="9">
        <f t="shared" ref="CD450:CD517" si="80">IF(AND(BT450&lt;&gt;"",BU450&lt;&gt;""),1,IF(AND(BW450&lt;&gt;"",BX450&lt;&gt;""),1,IF(OR(BT450&lt;&gt;"",BU450&lt;&gt;""),0.5,IF(OR(BW450&lt;&gt;"",BX450&lt;&gt;""),0.5,0))))</f>
        <v>0.5</v>
      </c>
      <c r="CE450" s="9">
        <f t="shared" ref="CE450:CE517" si="81">IF(OR(BJ450="NI",BJ450=""),0,0.5)</f>
        <v>0.5</v>
      </c>
      <c r="CF450" s="9">
        <f t="shared" ref="CF450:CF517" si="82">IF(BS450="",0,0.5)</f>
        <v>0.5</v>
      </c>
      <c r="CG450" s="9">
        <f t="shared" ref="CG450:CG517" si="83">IF(U450="DB no information",0,0.5)</f>
        <v>0.5</v>
      </c>
      <c r="CH450" s="9">
        <f t="shared" ref="CH450:CH517" si="84">IF(BI450="",0,2)</f>
        <v>0</v>
      </c>
      <c r="CI450" s="9">
        <f t="shared" si="76"/>
        <v>1</v>
      </c>
    </row>
    <row r="451" spans="1:87" ht="41.4" x14ac:dyDescent="0.3">
      <c r="A451" s="9">
        <v>450</v>
      </c>
      <c r="B451" s="2" t="s">
        <v>1449</v>
      </c>
      <c r="C451" s="2" t="s">
        <v>1450</v>
      </c>
      <c r="D451" s="2" t="s">
        <v>1451</v>
      </c>
      <c r="E451" s="2" t="s">
        <v>137</v>
      </c>
      <c r="F451" s="2" t="s">
        <v>176</v>
      </c>
      <c r="G451" s="2" t="s">
        <v>194</v>
      </c>
      <c r="H451" s="2" t="s">
        <v>1452</v>
      </c>
      <c r="I451" s="2" t="s">
        <v>1453</v>
      </c>
      <c r="J451" s="2" t="s">
        <v>75</v>
      </c>
      <c r="K451" s="2">
        <v>10</v>
      </c>
      <c r="L451" s="2" t="s">
        <v>274</v>
      </c>
      <c r="M451" s="2" t="s">
        <v>1470</v>
      </c>
      <c r="N451" s="2" t="s">
        <v>1471</v>
      </c>
      <c r="O451" s="2" t="s">
        <v>81</v>
      </c>
      <c r="P451" s="2" t="s">
        <v>82</v>
      </c>
      <c r="Q451" s="2" t="s">
        <v>83</v>
      </c>
      <c r="R451" s="2" t="s">
        <v>84</v>
      </c>
      <c r="S451" s="2" t="s">
        <v>84</v>
      </c>
      <c r="T451" s="2" t="s">
        <v>237</v>
      </c>
      <c r="U451" s="2" t="str">
        <f t="shared" si="77"/>
        <v>DB information</v>
      </c>
      <c r="V451" s="2" t="s">
        <v>1468</v>
      </c>
      <c r="W451" s="2" t="s">
        <v>1457</v>
      </c>
      <c r="X451" s="2" t="s">
        <v>1458</v>
      </c>
      <c r="Y451" s="2" t="s">
        <v>1459</v>
      </c>
      <c r="Z451" s="2" t="s">
        <v>1460</v>
      </c>
      <c r="AA451" s="2"/>
      <c r="AB451" s="2" t="s">
        <v>1461</v>
      </c>
      <c r="AC451" s="2" t="s">
        <v>1462</v>
      </c>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t="s">
        <v>1463</v>
      </c>
      <c r="BK451" s="2" t="s">
        <v>201</v>
      </c>
      <c r="BL451" s="2">
        <v>0.88400000000000001</v>
      </c>
      <c r="BM451" s="2">
        <v>4.2000000000000003E-2</v>
      </c>
      <c r="BN451" s="2" t="s">
        <v>274</v>
      </c>
      <c r="BO451" s="2"/>
      <c r="BP451" s="2"/>
      <c r="BQ451" s="2"/>
      <c r="BR451" s="2" t="s">
        <v>176</v>
      </c>
      <c r="BS451" s="2">
        <v>179</v>
      </c>
      <c r="BT451" s="2"/>
      <c r="BU451" s="2" t="s">
        <v>1469</v>
      </c>
      <c r="BV451" s="2" t="s">
        <v>1465</v>
      </c>
      <c r="BZ451" s="10">
        <f t="shared" ref="BZ451:BZ514" si="85">(IF(AND(BL451&lt;&gt;"",BM451&lt;&gt;""),1,IF(AND(BO451&lt;&gt;"",BP451&lt;&gt;""),1,IF(OR(BL451&lt;&gt;"",BM451&lt;&gt;""),0.5,IF(OR(BO451&lt;&gt;"",BP451&lt;&gt;""),0.5,0))))+IF(AND(BT451&lt;&gt;"",BU451&lt;&gt;""),1,IF(AND(BW451&lt;&gt;"",BX451&lt;&gt;""),1,IF(OR(BT451&lt;&gt;"",BU451&lt;&gt;""),0.5,IF(OR(BW451&lt;&gt;"",BX451&lt;&gt;""),0.5,0))))+IF(BS451="",0,0.5)+IF(OR(BJ451="NI",BJ451=""),0,0.5)+IF(U451="DB no information",0,0.5)+IF(BI451="",0,2)+CI451)/6.5</f>
        <v>0.61538461538461542</v>
      </c>
      <c r="CA451" s="10">
        <f t="shared" ref="CA451:CA514" si="86">(IF(AND(E451="Peer-reviewed articles",F451="yes"),3,IF(AND(F451="no",OR(E451="Peer-reviewed artiles",E451="Thesis",E451="Dissertation")),0.5,0))+IF(AND(BL451&lt;&gt;"",BM451&lt;&gt;""),1,IF(AND(BO451&lt;&gt;"",BP451&lt;&gt;""),1,IF(OR(BL451&lt;&gt;"",BM451&lt;&gt;""),0.5,IF(OR(BO451&lt;&gt;"",BP451&lt;&gt;""),0.5,0))))+IF(AND(BT451&lt;&gt;"",BU451&lt;&gt;""),1,IF(AND(BW451&lt;&gt;"",BX451&lt;&gt;""),1,IF(OR(BT451&lt;&gt;"",BU451&lt;&gt;""),0.5,IF(OR(BW451&lt;&gt;"",BX451&lt;&gt;""),0.5,0))))+IF(BS451="",0,0.5)+IF(OR(BJ451="NI",BJ451=""),0,0.5)+IF(U451="DB no information",0,0.5)+IF(BI451="",0,2)+CI451)/9.5</f>
        <v>0.73684210526315785</v>
      </c>
      <c r="CB451" s="9">
        <f t="shared" si="78"/>
        <v>3</v>
      </c>
      <c r="CC451" s="9">
        <f t="shared" si="79"/>
        <v>1</v>
      </c>
      <c r="CD451" s="9">
        <f t="shared" si="80"/>
        <v>0.5</v>
      </c>
      <c r="CE451" s="9">
        <f t="shared" si="81"/>
        <v>0.5</v>
      </c>
      <c r="CF451" s="9">
        <f t="shared" si="82"/>
        <v>0.5</v>
      </c>
      <c r="CG451" s="9">
        <f t="shared" si="83"/>
        <v>0.5</v>
      </c>
      <c r="CH451" s="9">
        <f t="shared" si="84"/>
        <v>0</v>
      </c>
      <c r="CI451" s="9">
        <f t="shared" ref="CI451:CI514" si="87">IF((J451="PWP"),1,IF(AND(J451="FC",BK451="disturbed"),0,IF(AND(J451="FC",BK451="NI"),0,IF(AND(J451&lt;&gt;"FC",J451&lt;&gt;"PWP",BK451="disturbed"),0,IF(AND(J451&lt;&gt;"FC",J451&lt;&gt;"PWP",BK451=""),0,IF(AND(J451&lt;&gt;"FC",J451&lt;&gt;"PWP",BK451="NI"),0,1))))))</f>
        <v>1</v>
      </c>
    </row>
    <row r="452" spans="1:87" ht="41.4" x14ac:dyDescent="0.3">
      <c r="A452" s="9">
        <v>451</v>
      </c>
      <c r="B452" s="2" t="s">
        <v>1449</v>
      </c>
      <c r="C452" s="2" t="s">
        <v>1450</v>
      </c>
      <c r="D452" s="2" t="s">
        <v>1451</v>
      </c>
      <c r="E452" s="2" t="s">
        <v>137</v>
      </c>
      <c r="F452" s="2" t="s">
        <v>176</v>
      </c>
      <c r="G452" s="2" t="s">
        <v>194</v>
      </c>
      <c r="H452" s="2" t="s">
        <v>1452</v>
      </c>
      <c r="I452" s="2" t="s">
        <v>1453</v>
      </c>
      <c r="J452" s="2" t="s">
        <v>75</v>
      </c>
      <c r="K452" s="2">
        <v>10</v>
      </c>
      <c r="L452" s="2" t="s">
        <v>274</v>
      </c>
      <c r="M452" s="2" t="s">
        <v>1472</v>
      </c>
      <c r="N452" s="2" t="s">
        <v>1473</v>
      </c>
      <c r="O452" s="2" t="s">
        <v>81</v>
      </c>
      <c r="P452" s="2" t="s">
        <v>82</v>
      </c>
      <c r="Q452" s="2" t="s">
        <v>83</v>
      </c>
      <c r="R452" s="2" t="s">
        <v>84</v>
      </c>
      <c r="S452" s="2" t="s">
        <v>84</v>
      </c>
      <c r="T452" s="2" t="s">
        <v>237</v>
      </c>
      <c r="U452" s="2" t="str">
        <f t="shared" si="77"/>
        <v>DB information</v>
      </c>
      <c r="V452" s="2" t="s">
        <v>1468</v>
      </c>
      <c r="W452" s="2" t="s">
        <v>1457</v>
      </c>
      <c r="X452" s="2" t="s">
        <v>1458</v>
      </c>
      <c r="Y452" s="2" t="s">
        <v>1459</v>
      </c>
      <c r="Z452" s="2" t="s">
        <v>1460</v>
      </c>
      <c r="AA452" s="2"/>
      <c r="AB452" s="2" t="s">
        <v>1461</v>
      </c>
      <c r="AC452" s="2" t="s">
        <v>1462</v>
      </c>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t="s">
        <v>1463</v>
      </c>
      <c r="BK452" s="2" t="s">
        <v>201</v>
      </c>
      <c r="BL452" s="2">
        <v>0.88200000000000001</v>
      </c>
      <c r="BM452" s="2">
        <v>4.2000000000000003E-2</v>
      </c>
      <c r="BN452" s="2" t="s">
        <v>274</v>
      </c>
      <c r="BO452" s="2"/>
      <c r="BP452" s="2"/>
      <c r="BQ452" s="2"/>
      <c r="BR452" s="2" t="s">
        <v>176</v>
      </c>
      <c r="BS452" s="2">
        <v>179</v>
      </c>
      <c r="BT452" s="2"/>
      <c r="BU452" s="2" t="s">
        <v>1474</v>
      </c>
      <c r="BV452" s="2" t="s">
        <v>1465</v>
      </c>
      <c r="BZ452" s="10">
        <f t="shared" si="85"/>
        <v>0.61538461538461542</v>
      </c>
      <c r="CA452" s="10">
        <f t="shared" si="86"/>
        <v>0.73684210526315785</v>
      </c>
      <c r="CB452" s="9">
        <f t="shared" si="78"/>
        <v>3</v>
      </c>
      <c r="CC452" s="9">
        <f t="shared" si="79"/>
        <v>1</v>
      </c>
      <c r="CD452" s="9">
        <f t="shared" si="80"/>
        <v>0.5</v>
      </c>
      <c r="CE452" s="9">
        <f t="shared" si="81"/>
        <v>0.5</v>
      </c>
      <c r="CF452" s="9">
        <f t="shared" si="82"/>
        <v>0.5</v>
      </c>
      <c r="CG452" s="9">
        <f t="shared" si="83"/>
        <v>0.5</v>
      </c>
      <c r="CH452" s="9">
        <f t="shared" si="84"/>
        <v>0</v>
      </c>
      <c r="CI452" s="9">
        <f t="shared" si="87"/>
        <v>1</v>
      </c>
    </row>
    <row r="453" spans="1:87" ht="55.2" x14ac:dyDescent="0.3">
      <c r="A453" s="9">
        <v>452</v>
      </c>
      <c r="B453" s="2" t="s">
        <v>1449</v>
      </c>
      <c r="C453" s="2" t="s">
        <v>1450</v>
      </c>
      <c r="D453" s="2" t="s">
        <v>1451</v>
      </c>
      <c r="E453" s="2" t="s">
        <v>137</v>
      </c>
      <c r="F453" s="2" t="s">
        <v>176</v>
      </c>
      <c r="G453" s="2" t="s">
        <v>194</v>
      </c>
      <c r="H453" s="2" t="s">
        <v>1452</v>
      </c>
      <c r="I453" s="2" t="s">
        <v>1453</v>
      </c>
      <c r="J453" s="2" t="s">
        <v>75</v>
      </c>
      <c r="K453" s="2">
        <v>10</v>
      </c>
      <c r="L453" s="2" t="s">
        <v>274</v>
      </c>
      <c r="M453" s="2" t="s">
        <v>1475</v>
      </c>
      <c r="N453" s="2" t="s">
        <v>1476</v>
      </c>
      <c r="O453" s="2" t="s">
        <v>81</v>
      </c>
      <c r="P453" s="2" t="s">
        <v>82</v>
      </c>
      <c r="Q453" s="2" t="s">
        <v>83</v>
      </c>
      <c r="R453" s="2" t="s">
        <v>84</v>
      </c>
      <c r="S453" s="2" t="s">
        <v>84</v>
      </c>
      <c r="T453" s="2" t="s">
        <v>237</v>
      </c>
      <c r="U453" s="2" t="str">
        <f t="shared" si="77"/>
        <v>DB information</v>
      </c>
      <c r="V453" s="2" t="s">
        <v>1468</v>
      </c>
      <c r="W453" s="2" t="s">
        <v>1457</v>
      </c>
      <c r="X453" s="2" t="s">
        <v>1458</v>
      </c>
      <c r="Y453" s="2" t="s">
        <v>1459</v>
      </c>
      <c r="Z453" s="2" t="s">
        <v>1460</v>
      </c>
      <c r="AA453" s="2"/>
      <c r="AB453" s="2" t="s">
        <v>1461</v>
      </c>
      <c r="AC453" s="2" t="s">
        <v>1462</v>
      </c>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t="s">
        <v>1463</v>
      </c>
      <c r="BK453" s="2" t="s">
        <v>201</v>
      </c>
      <c r="BL453" s="2">
        <v>0.88300000000000001</v>
      </c>
      <c r="BM453" s="2">
        <v>4.2000000000000003E-2</v>
      </c>
      <c r="BN453" s="2" t="s">
        <v>274</v>
      </c>
      <c r="BO453" s="2"/>
      <c r="BP453" s="2"/>
      <c r="BQ453" s="2"/>
      <c r="BR453" s="2" t="s">
        <v>176</v>
      </c>
      <c r="BS453" s="2">
        <v>179</v>
      </c>
      <c r="BT453" s="2"/>
      <c r="BU453" s="2" t="s">
        <v>1477</v>
      </c>
      <c r="BV453" s="2" t="s">
        <v>1465</v>
      </c>
      <c r="BZ453" s="10">
        <f t="shared" si="85"/>
        <v>0.61538461538461542</v>
      </c>
      <c r="CA453" s="10">
        <f t="shared" si="86"/>
        <v>0.73684210526315785</v>
      </c>
      <c r="CB453" s="9">
        <f t="shared" si="78"/>
        <v>3</v>
      </c>
      <c r="CC453" s="9">
        <f t="shared" si="79"/>
        <v>1</v>
      </c>
      <c r="CD453" s="9">
        <f t="shared" si="80"/>
        <v>0.5</v>
      </c>
      <c r="CE453" s="9">
        <f t="shared" si="81"/>
        <v>0.5</v>
      </c>
      <c r="CF453" s="9">
        <f t="shared" si="82"/>
        <v>0.5</v>
      </c>
      <c r="CG453" s="9">
        <f t="shared" si="83"/>
        <v>0.5</v>
      </c>
      <c r="CH453" s="9">
        <f t="shared" si="84"/>
        <v>0</v>
      </c>
      <c r="CI453" s="9">
        <f t="shared" si="87"/>
        <v>1</v>
      </c>
    </row>
    <row r="454" spans="1:87" ht="27.6" x14ac:dyDescent="0.3">
      <c r="A454" s="9">
        <v>453</v>
      </c>
      <c r="B454" s="2" t="s">
        <v>1449</v>
      </c>
      <c r="C454" s="2" t="s">
        <v>1450</v>
      </c>
      <c r="D454" s="2" t="s">
        <v>1451</v>
      </c>
      <c r="E454" s="2" t="s">
        <v>137</v>
      </c>
      <c r="F454" s="2" t="s">
        <v>176</v>
      </c>
      <c r="G454" s="2" t="s">
        <v>194</v>
      </c>
      <c r="H454" s="2" t="s">
        <v>1452</v>
      </c>
      <c r="I454" s="2" t="s">
        <v>1453</v>
      </c>
      <c r="J454" s="2" t="s">
        <v>75</v>
      </c>
      <c r="K454" s="2">
        <v>33</v>
      </c>
      <c r="L454" s="2" t="s">
        <v>274</v>
      </c>
      <c r="M454" s="2" t="s">
        <v>1454</v>
      </c>
      <c r="N454" s="2" t="s">
        <v>1455</v>
      </c>
      <c r="O454" s="2" t="s">
        <v>81</v>
      </c>
      <c r="P454" s="2" t="s">
        <v>82</v>
      </c>
      <c r="Q454" s="2" t="s">
        <v>83</v>
      </c>
      <c r="R454" s="2" t="s">
        <v>84</v>
      </c>
      <c r="S454" s="2" t="s">
        <v>84</v>
      </c>
      <c r="T454" s="2" t="s">
        <v>237</v>
      </c>
      <c r="U454" s="2" t="str">
        <f t="shared" si="77"/>
        <v>DB information</v>
      </c>
      <c r="V454" s="2" t="s">
        <v>1468</v>
      </c>
      <c r="W454" s="2" t="s">
        <v>1457</v>
      </c>
      <c r="X454" s="2" t="s">
        <v>1458</v>
      </c>
      <c r="Y454" s="2" t="s">
        <v>1459</v>
      </c>
      <c r="Z454" s="2" t="s">
        <v>1460</v>
      </c>
      <c r="AA454" s="2"/>
      <c r="AB454" s="2" t="s">
        <v>1461</v>
      </c>
      <c r="AC454" s="2" t="s">
        <v>1462</v>
      </c>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t="s">
        <v>1463</v>
      </c>
      <c r="BK454" s="2" t="s">
        <v>201</v>
      </c>
      <c r="BL454" s="2">
        <v>0.83199999999999996</v>
      </c>
      <c r="BM454" s="2">
        <v>0.05</v>
      </c>
      <c r="BN454" s="2" t="s">
        <v>274</v>
      </c>
      <c r="BO454" s="2"/>
      <c r="BP454" s="2"/>
      <c r="BQ454" s="2"/>
      <c r="BR454" s="2" t="s">
        <v>176</v>
      </c>
      <c r="BS454" s="2">
        <v>172</v>
      </c>
      <c r="BT454" s="2"/>
      <c r="BU454" s="2" t="s">
        <v>1478</v>
      </c>
      <c r="BV454" s="2" t="s">
        <v>1465</v>
      </c>
      <c r="BZ454" s="10">
        <f t="shared" si="85"/>
        <v>0.61538461538461542</v>
      </c>
      <c r="CA454" s="10">
        <f t="shared" si="86"/>
        <v>0.73684210526315785</v>
      </c>
      <c r="CB454" s="9">
        <f t="shared" si="78"/>
        <v>3</v>
      </c>
      <c r="CC454" s="9">
        <f t="shared" si="79"/>
        <v>1</v>
      </c>
      <c r="CD454" s="9">
        <f t="shared" si="80"/>
        <v>0.5</v>
      </c>
      <c r="CE454" s="9">
        <f t="shared" si="81"/>
        <v>0.5</v>
      </c>
      <c r="CF454" s="9">
        <f t="shared" si="82"/>
        <v>0.5</v>
      </c>
      <c r="CG454" s="9">
        <f t="shared" si="83"/>
        <v>0.5</v>
      </c>
      <c r="CH454" s="9">
        <f t="shared" si="84"/>
        <v>0</v>
      </c>
      <c r="CI454" s="9">
        <f t="shared" si="87"/>
        <v>1</v>
      </c>
    </row>
    <row r="455" spans="1:87" ht="27.6" x14ac:dyDescent="0.3">
      <c r="A455" s="9">
        <v>454</v>
      </c>
      <c r="B455" s="2" t="s">
        <v>1449</v>
      </c>
      <c r="C455" s="2" t="s">
        <v>1450</v>
      </c>
      <c r="D455" s="2" t="s">
        <v>1451</v>
      </c>
      <c r="E455" s="2" t="s">
        <v>137</v>
      </c>
      <c r="F455" s="2" t="s">
        <v>176</v>
      </c>
      <c r="G455" s="2" t="s">
        <v>194</v>
      </c>
      <c r="H455" s="2" t="s">
        <v>1452</v>
      </c>
      <c r="I455" s="2" t="s">
        <v>1453</v>
      </c>
      <c r="J455" s="2" t="s">
        <v>75</v>
      </c>
      <c r="K455" s="2">
        <v>33</v>
      </c>
      <c r="L455" s="2" t="s">
        <v>274</v>
      </c>
      <c r="M455" s="2" t="s">
        <v>1466</v>
      </c>
      <c r="N455" s="2" t="s">
        <v>1467</v>
      </c>
      <c r="O455" s="2" t="s">
        <v>81</v>
      </c>
      <c r="P455" s="2" t="s">
        <v>82</v>
      </c>
      <c r="Q455" s="2" t="s">
        <v>83</v>
      </c>
      <c r="R455" s="2" t="s">
        <v>84</v>
      </c>
      <c r="S455" s="2" t="s">
        <v>84</v>
      </c>
      <c r="T455" s="2" t="s">
        <v>237</v>
      </c>
      <c r="U455" s="2" t="str">
        <f t="shared" si="77"/>
        <v>DB information</v>
      </c>
      <c r="V455" s="2" t="s">
        <v>1468</v>
      </c>
      <c r="W455" s="2" t="s">
        <v>1457</v>
      </c>
      <c r="X455" s="2" t="s">
        <v>1458</v>
      </c>
      <c r="Y455" s="2" t="s">
        <v>1459</v>
      </c>
      <c r="Z455" s="2" t="s">
        <v>1460</v>
      </c>
      <c r="AA455" s="2"/>
      <c r="AB455" s="2" t="s">
        <v>1461</v>
      </c>
      <c r="AC455" s="2" t="s">
        <v>1462</v>
      </c>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t="s">
        <v>1463</v>
      </c>
      <c r="BK455" s="2" t="s">
        <v>201</v>
      </c>
      <c r="BL455" s="2">
        <v>0.86099999999999999</v>
      </c>
      <c r="BM455" s="2">
        <v>4.4999999999999998E-2</v>
      </c>
      <c r="BN455" s="2" t="s">
        <v>274</v>
      </c>
      <c r="BO455" s="2"/>
      <c r="BP455" s="2"/>
      <c r="BQ455" s="2"/>
      <c r="BR455" s="2" t="s">
        <v>176</v>
      </c>
      <c r="BS455" s="2">
        <v>172</v>
      </c>
      <c r="BT455" s="2"/>
      <c r="BU455" s="2" t="s">
        <v>1479</v>
      </c>
      <c r="BV455" s="2" t="s">
        <v>1465</v>
      </c>
      <c r="BZ455" s="10">
        <f t="shared" si="85"/>
        <v>0.61538461538461542</v>
      </c>
      <c r="CA455" s="10">
        <f t="shared" si="86"/>
        <v>0.73684210526315785</v>
      </c>
      <c r="CB455" s="9">
        <f t="shared" si="78"/>
        <v>3</v>
      </c>
      <c r="CC455" s="9">
        <f t="shared" si="79"/>
        <v>1</v>
      </c>
      <c r="CD455" s="9">
        <f t="shared" si="80"/>
        <v>0.5</v>
      </c>
      <c r="CE455" s="9">
        <f t="shared" si="81"/>
        <v>0.5</v>
      </c>
      <c r="CF455" s="9">
        <f t="shared" si="82"/>
        <v>0.5</v>
      </c>
      <c r="CG455" s="9">
        <f t="shared" si="83"/>
        <v>0.5</v>
      </c>
      <c r="CH455" s="9">
        <f t="shared" si="84"/>
        <v>0</v>
      </c>
      <c r="CI455" s="9">
        <f t="shared" si="87"/>
        <v>1</v>
      </c>
    </row>
    <row r="456" spans="1:87" ht="41.4" x14ac:dyDescent="0.3">
      <c r="A456" s="9">
        <v>455</v>
      </c>
      <c r="B456" s="2" t="s">
        <v>1449</v>
      </c>
      <c r="C456" s="2" t="s">
        <v>1450</v>
      </c>
      <c r="D456" s="2" t="s">
        <v>1451</v>
      </c>
      <c r="E456" s="2" t="s">
        <v>137</v>
      </c>
      <c r="F456" s="2" t="s">
        <v>176</v>
      </c>
      <c r="G456" s="2" t="s">
        <v>194</v>
      </c>
      <c r="H456" s="2" t="s">
        <v>1452</v>
      </c>
      <c r="I456" s="2" t="s">
        <v>1453</v>
      </c>
      <c r="J456" s="2" t="s">
        <v>75</v>
      </c>
      <c r="K456" s="2">
        <v>33</v>
      </c>
      <c r="L456" s="2" t="s">
        <v>274</v>
      </c>
      <c r="M456" s="2" t="s">
        <v>1470</v>
      </c>
      <c r="N456" s="2" t="s">
        <v>1471</v>
      </c>
      <c r="O456" s="2" t="s">
        <v>81</v>
      </c>
      <c r="P456" s="2" t="s">
        <v>82</v>
      </c>
      <c r="Q456" s="2" t="s">
        <v>83</v>
      </c>
      <c r="R456" s="2" t="s">
        <v>84</v>
      </c>
      <c r="S456" s="2" t="s">
        <v>84</v>
      </c>
      <c r="T456" s="2" t="s">
        <v>237</v>
      </c>
      <c r="U456" s="2" t="str">
        <f t="shared" si="77"/>
        <v>DB information</v>
      </c>
      <c r="V456" s="2" t="s">
        <v>1468</v>
      </c>
      <c r="W456" s="2" t="s">
        <v>1457</v>
      </c>
      <c r="X456" s="2" t="s">
        <v>1458</v>
      </c>
      <c r="Y456" s="2" t="s">
        <v>1459</v>
      </c>
      <c r="Z456" s="2" t="s">
        <v>1460</v>
      </c>
      <c r="AA456" s="2"/>
      <c r="AB456" s="2" t="s">
        <v>1461</v>
      </c>
      <c r="AC456" s="2" t="s">
        <v>1462</v>
      </c>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t="s">
        <v>1463</v>
      </c>
      <c r="BK456" s="2" t="s">
        <v>201</v>
      </c>
      <c r="BL456" s="2">
        <v>0.88400000000000001</v>
      </c>
      <c r="BM456" s="2">
        <v>4.2000000000000003E-2</v>
      </c>
      <c r="BN456" s="2" t="s">
        <v>274</v>
      </c>
      <c r="BO456" s="2"/>
      <c r="BP456" s="2"/>
      <c r="BQ456" s="2"/>
      <c r="BR456" s="2" t="s">
        <v>176</v>
      </c>
      <c r="BS456" s="2">
        <v>172</v>
      </c>
      <c r="BT456" s="2"/>
      <c r="BU456" s="2" t="s">
        <v>1479</v>
      </c>
      <c r="BV456" s="2" t="s">
        <v>1465</v>
      </c>
      <c r="BZ456" s="10">
        <f t="shared" si="85"/>
        <v>0.61538461538461542</v>
      </c>
      <c r="CA456" s="10">
        <f t="shared" si="86"/>
        <v>0.73684210526315785</v>
      </c>
      <c r="CB456" s="9">
        <f t="shared" si="78"/>
        <v>3</v>
      </c>
      <c r="CC456" s="9">
        <f t="shared" si="79"/>
        <v>1</v>
      </c>
      <c r="CD456" s="9">
        <f t="shared" si="80"/>
        <v>0.5</v>
      </c>
      <c r="CE456" s="9">
        <f t="shared" si="81"/>
        <v>0.5</v>
      </c>
      <c r="CF456" s="9">
        <f t="shared" si="82"/>
        <v>0.5</v>
      </c>
      <c r="CG456" s="9">
        <f t="shared" si="83"/>
        <v>0.5</v>
      </c>
      <c r="CH456" s="9">
        <f t="shared" si="84"/>
        <v>0</v>
      </c>
      <c r="CI456" s="9">
        <f t="shared" si="87"/>
        <v>1</v>
      </c>
    </row>
    <row r="457" spans="1:87" ht="41.4" x14ac:dyDescent="0.3">
      <c r="A457" s="9">
        <v>456</v>
      </c>
      <c r="B457" s="2" t="s">
        <v>1449</v>
      </c>
      <c r="C457" s="2" t="s">
        <v>1450</v>
      </c>
      <c r="D457" s="2" t="s">
        <v>1451</v>
      </c>
      <c r="E457" s="2" t="s">
        <v>137</v>
      </c>
      <c r="F457" s="2" t="s">
        <v>176</v>
      </c>
      <c r="G457" s="2" t="s">
        <v>194</v>
      </c>
      <c r="H457" s="2" t="s">
        <v>1452</v>
      </c>
      <c r="I457" s="2" t="s">
        <v>1453</v>
      </c>
      <c r="J457" s="2" t="s">
        <v>75</v>
      </c>
      <c r="K457" s="2">
        <v>33</v>
      </c>
      <c r="L457" s="2" t="s">
        <v>274</v>
      </c>
      <c r="M457" s="2" t="s">
        <v>1472</v>
      </c>
      <c r="N457" s="2" t="s">
        <v>1473</v>
      </c>
      <c r="O457" s="2" t="s">
        <v>81</v>
      </c>
      <c r="P457" s="2" t="s">
        <v>82</v>
      </c>
      <c r="Q457" s="2" t="s">
        <v>83</v>
      </c>
      <c r="R457" s="2" t="s">
        <v>84</v>
      </c>
      <c r="S457" s="2" t="s">
        <v>84</v>
      </c>
      <c r="T457" s="2" t="s">
        <v>237</v>
      </c>
      <c r="U457" s="2" t="str">
        <f t="shared" si="77"/>
        <v>DB information</v>
      </c>
      <c r="V457" s="2" t="s">
        <v>1468</v>
      </c>
      <c r="W457" s="2" t="s">
        <v>1457</v>
      </c>
      <c r="X457" s="2" t="s">
        <v>1458</v>
      </c>
      <c r="Y457" s="2" t="s">
        <v>1459</v>
      </c>
      <c r="Z457" s="2" t="s">
        <v>1460</v>
      </c>
      <c r="AA457" s="2"/>
      <c r="AB457" s="2" t="s">
        <v>1461</v>
      </c>
      <c r="AC457" s="2" t="s">
        <v>1462</v>
      </c>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t="s">
        <v>1463</v>
      </c>
      <c r="BK457" s="2" t="s">
        <v>201</v>
      </c>
      <c r="BL457" s="2">
        <v>0.88200000000000001</v>
      </c>
      <c r="BM457" s="2">
        <v>4.2000000000000003E-2</v>
      </c>
      <c r="BN457" s="2" t="s">
        <v>274</v>
      </c>
      <c r="BO457" s="2"/>
      <c r="BP457" s="2"/>
      <c r="BQ457" s="2"/>
      <c r="BR457" s="2" t="s">
        <v>176</v>
      </c>
      <c r="BS457" s="2">
        <v>172</v>
      </c>
      <c r="BT457" s="2"/>
      <c r="BU457" s="2" t="s">
        <v>1480</v>
      </c>
      <c r="BV457" s="2" t="s">
        <v>1465</v>
      </c>
      <c r="BZ457" s="10">
        <f t="shared" si="85"/>
        <v>0.61538461538461542</v>
      </c>
      <c r="CA457" s="10">
        <f t="shared" si="86"/>
        <v>0.73684210526315785</v>
      </c>
      <c r="CB457" s="9">
        <f t="shared" si="78"/>
        <v>3</v>
      </c>
      <c r="CC457" s="9">
        <f t="shared" si="79"/>
        <v>1</v>
      </c>
      <c r="CD457" s="9">
        <f t="shared" si="80"/>
        <v>0.5</v>
      </c>
      <c r="CE457" s="9">
        <f t="shared" si="81"/>
        <v>0.5</v>
      </c>
      <c r="CF457" s="9">
        <f t="shared" si="82"/>
        <v>0.5</v>
      </c>
      <c r="CG457" s="9">
        <f t="shared" si="83"/>
        <v>0.5</v>
      </c>
      <c r="CH457" s="9">
        <f t="shared" si="84"/>
        <v>0</v>
      </c>
      <c r="CI457" s="9">
        <f t="shared" si="87"/>
        <v>1</v>
      </c>
    </row>
    <row r="458" spans="1:87" ht="55.2" x14ac:dyDescent="0.3">
      <c r="A458" s="9">
        <v>457</v>
      </c>
      <c r="B458" s="2" t="s">
        <v>1449</v>
      </c>
      <c r="C458" s="2" t="s">
        <v>1450</v>
      </c>
      <c r="D458" s="2" t="s">
        <v>1451</v>
      </c>
      <c r="E458" s="2" t="s">
        <v>137</v>
      </c>
      <c r="F458" s="2" t="s">
        <v>176</v>
      </c>
      <c r="G458" s="2" t="s">
        <v>194</v>
      </c>
      <c r="H458" s="2" t="s">
        <v>1452</v>
      </c>
      <c r="I458" s="2" t="s">
        <v>1453</v>
      </c>
      <c r="J458" s="2" t="s">
        <v>75</v>
      </c>
      <c r="K458" s="2">
        <v>33</v>
      </c>
      <c r="L458" s="2" t="s">
        <v>274</v>
      </c>
      <c r="M458" s="2" t="s">
        <v>1475</v>
      </c>
      <c r="N458" s="2" t="s">
        <v>1476</v>
      </c>
      <c r="O458" s="2" t="s">
        <v>81</v>
      </c>
      <c r="P458" s="2" t="s">
        <v>82</v>
      </c>
      <c r="Q458" s="2" t="s">
        <v>83</v>
      </c>
      <c r="R458" s="2" t="s">
        <v>84</v>
      </c>
      <c r="S458" s="2" t="s">
        <v>84</v>
      </c>
      <c r="T458" s="2" t="s">
        <v>237</v>
      </c>
      <c r="U458" s="2" t="str">
        <f t="shared" si="77"/>
        <v>DB information</v>
      </c>
      <c r="V458" s="2" t="s">
        <v>1468</v>
      </c>
      <c r="W458" s="2" t="s">
        <v>1457</v>
      </c>
      <c r="X458" s="2" t="s">
        <v>1458</v>
      </c>
      <c r="Y458" s="2" t="s">
        <v>1459</v>
      </c>
      <c r="Z458" s="2" t="s">
        <v>1460</v>
      </c>
      <c r="AA458" s="2"/>
      <c r="AB458" s="2" t="s">
        <v>1461</v>
      </c>
      <c r="AC458" s="2" t="s">
        <v>1462</v>
      </c>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t="s">
        <v>1463</v>
      </c>
      <c r="BK458" s="2" t="s">
        <v>201</v>
      </c>
      <c r="BL458" s="2">
        <v>0.88300000000000001</v>
      </c>
      <c r="BM458" s="2">
        <v>4.2000000000000003E-2</v>
      </c>
      <c r="BN458" s="2" t="s">
        <v>274</v>
      </c>
      <c r="BO458" s="2"/>
      <c r="BP458" s="2"/>
      <c r="BQ458" s="2"/>
      <c r="BR458" s="2" t="s">
        <v>176</v>
      </c>
      <c r="BS458" s="2">
        <v>172</v>
      </c>
      <c r="BT458" s="2"/>
      <c r="BU458" s="2" t="s">
        <v>1477</v>
      </c>
      <c r="BV458" s="2" t="s">
        <v>1465</v>
      </c>
      <c r="BZ458" s="10">
        <f t="shared" si="85"/>
        <v>0.61538461538461542</v>
      </c>
      <c r="CA458" s="10">
        <f t="shared" si="86"/>
        <v>0.73684210526315785</v>
      </c>
      <c r="CB458" s="9">
        <f t="shared" si="78"/>
        <v>3</v>
      </c>
      <c r="CC458" s="9">
        <f t="shared" si="79"/>
        <v>1</v>
      </c>
      <c r="CD458" s="9">
        <f t="shared" si="80"/>
        <v>0.5</v>
      </c>
      <c r="CE458" s="9">
        <f t="shared" si="81"/>
        <v>0.5</v>
      </c>
      <c r="CF458" s="9">
        <f t="shared" si="82"/>
        <v>0.5</v>
      </c>
      <c r="CG458" s="9">
        <f t="shared" si="83"/>
        <v>0.5</v>
      </c>
      <c r="CH458" s="9">
        <f t="shared" si="84"/>
        <v>0</v>
      </c>
      <c r="CI458" s="9">
        <f t="shared" si="87"/>
        <v>1</v>
      </c>
    </row>
    <row r="459" spans="1:87" ht="27.6" x14ac:dyDescent="0.3">
      <c r="A459" s="9">
        <v>458</v>
      </c>
      <c r="B459" s="2" t="s">
        <v>1449</v>
      </c>
      <c r="C459" s="2" t="s">
        <v>1450</v>
      </c>
      <c r="D459" s="2" t="s">
        <v>1451</v>
      </c>
      <c r="E459" s="2" t="s">
        <v>137</v>
      </c>
      <c r="F459" s="2" t="s">
        <v>176</v>
      </c>
      <c r="G459" s="2" t="s">
        <v>194</v>
      </c>
      <c r="H459" s="2" t="s">
        <v>1452</v>
      </c>
      <c r="I459" s="2" t="s">
        <v>1453</v>
      </c>
      <c r="J459" s="2" t="s">
        <v>95</v>
      </c>
      <c r="K459" s="2">
        <v>1500</v>
      </c>
      <c r="L459" s="2" t="s">
        <v>274</v>
      </c>
      <c r="M459" s="2" t="s">
        <v>1454</v>
      </c>
      <c r="N459" s="2" t="s">
        <v>1455</v>
      </c>
      <c r="O459" s="2" t="s">
        <v>81</v>
      </c>
      <c r="P459" s="2" t="s">
        <v>82</v>
      </c>
      <c r="Q459" s="2" t="s">
        <v>83</v>
      </c>
      <c r="R459" s="2" t="s">
        <v>84</v>
      </c>
      <c r="S459" s="2" t="s">
        <v>84</v>
      </c>
      <c r="T459" s="2" t="s">
        <v>237</v>
      </c>
      <c r="U459" s="2" t="str">
        <f t="shared" si="77"/>
        <v>DB information</v>
      </c>
      <c r="V459" s="2" t="s">
        <v>1468</v>
      </c>
      <c r="W459" s="2" t="s">
        <v>1457</v>
      </c>
      <c r="X459" s="2" t="s">
        <v>1458</v>
      </c>
      <c r="Y459" s="2" t="s">
        <v>1459</v>
      </c>
      <c r="Z459" s="2" t="s">
        <v>1460</v>
      </c>
      <c r="AA459" s="2"/>
      <c r="AB459" s="2" t="s">
        <v>1461</v>
      </c>
      <c r="AC459" s="2" t="s">
        <v>1462</v>
      </c>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t="s">
        <v>1463</v>
      </c>
      <c r="BK459" s="2" t="s">
        <v>201</v>
      </c>
      <c r="BL459" s="2">
        <v>0.83199999999999996</v>
      </c>
      <c r="BM459" s="2">
        <v>0.05</v>
      </c>
      <c r="BN459" s="2" t="s">
        <v>274</v>
      </c>
      <c r="BO459" s="2"/>
      <c r="BP459" s="2"/>
      <c r="BQ459" s="2"/>
      <c r="BR459" s="2" t="s">
        <v>176</v>
      </c>
      <c r="BS459" s="2">
        <v>182</v>
      </c>
      <c r="BT459" s="2"/>
      <c r="BU459" s="2" t="s">
        <v>1481</v>
      </c>
      <c r="BV459" s="2" t="s">
        <v>1465</v>
      </c>
      <c r="BZ459" s="10">
        <f t="shared" si="85"/>
        <v>0.61538461538461542</v>
      </c>
      <c r="CA459" s="10">
        <f t="shared" si="86"/>
        <v>0.73684210526315785</v>
      </c>
      <c r="CB459" s="9">
        <f t="shared" si="78"/>
        <v>3</v>
      </c>
      <c r="CC459" s="9">
        <f t="shared" si="79"/>
        <v>1</v>
      </c>
      <c r="CD459" s="9">
        <f t="shared" si="80"/>
        <v>0.5</v>
      </c>
      <c r="CE459" s="9">
        <f t="shared" si="81"/>
        <v>0.5</v>
      </c>
      <c r="CF459" s="9">
        <f t="shared" si="82"/>
        <v>0.5</v>
      </c>
      <c r="CG459" s="9">
        <f t="shared" si="83"/>
        <v>0.5</v>
      </c>
      <c r="CH459" s="9">
        <f t="shared" si="84"/>
        <v>0</v>
      </c>
      <c r="CI459" s="9">
        <f t="shared" si="87"/>
        <v>1</v>
      </c>
    </row>
    <row r="460" spans="1:87" ht="27.6" x14ac:dyDescent="0.3">
      <c r="A460" s="9">
        <v>459</v>
      </c>
      <c r="B460" s="2" t="s">
        <v>1449</v>
      </c>
      <c r="C460" s="2" t="s">
        <v>1450</v>
      </c>
      <c r="D460" s="2" t="s">
        <v>1451</v>
      </c>
      <c r="E460" s="2" t="s">
        <v>137</v>
      </c>
      <c r="F460" s="2" t="s">
        <v>176</v>
      </c>
      <c r="G460" s="2" t="s">
        <v>194</v>
      </c>
      <c r="H460" s="2" t="s">
        <v>1452</v>
      </c>
      <c r="I460" s="2" t="s">
        <v>1453</v>
      </c>
      <c r="J460" s="2" t="s">
        <v>95</v>
      </c>
      <c r="K460" s="2">
        <v>1500</v>
      </c>
      <c r="L460" s="2" t="s">
        <v>274</v>
      </c>
      <c r="M460" s="2" t="s">
        <v>1466</v>
      </c>
      <c r="N460" s="2" t="s">
        <v>1467</v>
      </c>
      <c r="O460" s="2" t="s">
        <v>81</v>
      </c>
      <c r="P460" s="2" t="s">
        <v>82</v>
      </c>
      <c r="Q460" s="2" t="s">
        <v>83</v>
      </c>
      <c r="R460" s="2" t="s">
        <v>84</v>
      </c>
      <c r="S460" s="2" t="s">
        <v>84</v>
      </c>
      <c r="T460" s="2" t="s">
        <v>237</v>
      </c>
      <c r="U460" s="2" t="str">
        <f t="shared" si="77"/>
        <v>DB information</v>
      </c>
      <c r="V460" s="2" t="s">
        <v>1468</v>
      </c>
      <c r="W460" s="2" t="s">
        <v>1457</v>
      </c>
      <c r="X460" s="2" t="s">
        <v>1458</v>
      </c>
      <c r="Y460" s="2" t="s">
        <v>1459</v>
      </c>
      <c r="Z460" s="2" t="s">
        <v>1460</v>
      </c>
      <c r="AA460" s="2"/>
      <c r="AB460" s="2" t="s">
        <v>1461</v>
      </c>
      <c r="AC460" s="2" t="s">
        <v>1462</v>
      </c>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t="s">
        <v>1463</v>
      </c>
      <c r="BK460" s="2" t="s">
        <v>201</v>
      </c>
      <c r="BL460" s="2">
        <v>0.86099999999999999</v>
      </c>
      <c r="BM460" s="2">
        <v>4.4999999999999998E-2</v>
      </c>
      <c r="BN460" s="2" t="s">
        <v>274</v>
      </c>
      <c r="BO460" s="2"/>
      <c r="BP460" s="2"/>
      <c r="BQ460" s="2"/>
      <c r="BR460" s="2" t="s">
        <v>176</v>
      </c>
      <c r="BS460" s="2">
        <v>182</v>
      </c>
      <c r="BT460" s="2"/>
      <c r="BU460" s="2" t="s">
        <v>1482</v>
      </c>
      <c r="BV460" s="2" t="s">
        <v>1465</v>
      </c>
      <c r="BZ460" s="10">
        <f t="shared" si="85"/>
        <v>0.61538461538461542</v>
      </c>
      <c r="CA460" s="10">
        <f t="shared" si="86"/>
        <v>0.73684210526315785</v>
      </c>
      <c r="CB460" s="9">
        <f t="shared" si="78"/>
        <v>3</v>
      </c>
      <c r="CC460" s="9">
        <f t="shared" si="79"/>
        <v>1</v>
      </c>
      <c r="CD460" s="9">
        <f t="shared" si="80"/>
        <v>0.5</v>
      </c>
      <c r="CE460" s="9">
        <f t="shared" si="81"/>
        <v>0.5</v>
      </c>
      <c r="CF460" s="9">
        <f t="shared" si="82"/>
        <v>0.5</v>
      </c>
      <c r="CG460" s="9">
        <f t="shared" si="83"/>
        <v>0.5</v>
      </c>
      <c r="CH460" s="9">
        <f t="shared" si="84"/>
        <v>0</v>
      </c>
      <c r="CI460" s="9">
        <f t="shared" si="87"/>
        <v>1</v>
      </c>
    </row>
    <row r="461" spans="1:87" ht="41.4" x14ac:dyDescent="0.3">
      <c r="A461" s="9">
        <v>460</v>
      </c>
      <c r="B461" s="2" t="s">
        <v>1449</v>
      </c>
      <c r="C461" s="2" t="s">
        <v>1450</v>
      </c>
      <c r="D461" s="2" t="s">
        <v>1451</v>
      </c>
      <c r="E461" s="2" t="s">
        <v>137</v>
      </c>
      <c r="F461" s="2" t="s">
        <v>176</v>
      </c>
      <c r="G461" s="2" t="s">
        <v>194</v>
      </c>
      <c r="H461" s="2" t="s">
        <v>1452</v>
      </c>
      <c r="I461" s="2" t="s">
        <v>1453</v>
      </c>
      <c r="J461" s="2" t="s">
        <v>95</v>
      </c>
      <c r="K461" s="2">
        <v>1500</v>
      </c>
      <c r="L461" s="2" t="s">
        <v>274</v>
      </c>
      <c r="M461" s="2" t="s">
        <v>1470</v>
      </c>
      <c r="N461" s="2" t="s">
        <v>1471</v>
      </c>
      <c r="O461" s="2" t="s">
        <v>81</v>
      </c>
      <c r="P461" s="2" t="s">
        <v>82</v>
      </c>
      <c r="Q461" s="2" t="s">
        <v>83</v>
      </c>
      <c r="R461" s="2" t="s">
        <v>84</v>
      </c>
      <c r="S461" s="2" t="s">
        <v>84</v>
      </c>
      <c r="T461" s="2" t="s">
        <v>237</v>
      </c>
      <c r="U461" s="2" t="str">
        <f t="shared" si="77"/>
        <v>DB information</v>
      </c>
      <c r="V461" s="2" t="s">
        <v>1468</v>
      </c>
      <c r="W461" s="2" t="s">
        <v>1457</v>
      </c>
      <c r="X461" s="2" t="s">
        <v>1458</v>
      </c>
      <c r="Y461" s="2" t="s">
        <v>1459</v>
      </c>
      <c r="Z461" s="2" t="s">
        <v>1460</v>
      </c>
      <c r="AA461" s="2"/>
      <c r="AB461" s="2" t="s">
        <v>1461</v>
      </c>
      <c r="AC461" s="2" t="s">
        <v>1462</v>
      </c>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t="s">
        <v>1463</v>
      </c>
      <c r="BK461" s="2" t="s">
        <v>201</v>
      </c>
      <c r="BL461" s="2">
        <v>0.88400000000000001</v>
      </c>
      <c r="BM461" s="2">
        <v>4.2000000000000003E-2</v>
      </c>
      <c r="BN461" s="2" t="s">
        <v>274</v>
      </c>
      <c r="BO461" s="2"/>
      <c r="BP461" s="2"/>
      <c r="BQ461" s="2"/>
      <c r="BR461" s="2" t="s">
        <v>176</v>
      </c>
      <c r="BS461" s="2">
        <v>182</v>
      </c>
      <c r="BT461" s="2"/>
      <c r="BU461" s="2" t="s">
        <v>1483</v>
      </c>
      <c r="BV461" s="2" t="s">
        <v>1465</v>
      </c>
      <c r="BZ461" s="10">
        <f t="shared" si="85"/>
        <v>0.61538461538461542</v>
      </c>
      <c r="CA461" s="10">
        <f t="shared" si="86"/>
        <v>0.73684210526315785</v>
      </c>
      <c r="CB461" s="9">
        <f t="shared" si="78"/>
        <v>3</v>
      </c>
      <c r="CC461" s="9">
        <f t="shared" si="79"/>
        <v>1</v>
      </c>
      <c r="CD461" s="9">
        <f t="shared" si="80"/>
        <v>0.5</v>
      </c>
      <c r="CE461" s="9">
        <f t="shared" si="81"/>
        <v>0.5</v>
      </c>
      <c r="CF461" s="9">
        <f t="shared" si="82"/>
        <v>0.5</v>
      </c>
      <c r="CG461" s="9">
        <f t="shared" si="83"/>
        <v>0.5</v>
      </c>
      <c r="CH461" s="9">
        <f t="shared" si="84"/>
        <v>0</v>
      </c>
      <c r="CI461" s="9">
        <f t="shared" si="87"/>
        <v>1</v>
      </c>
    </row>
    <row r="462" spans="1:87" ht="41.4" x14ac:dyDescent="0.3">
      <c r="A462" s="9">
        <v>461</v>
      </c>
      <c r="B462" s="2" t="s">
        <v>1449</v>
      </c>
      <c r="C462" s="2" t="s">
        <v>1450</v>
      </c>
      <c r="D462" s="2" t="s">
        <v>1451</v>
      </c>
      <c r="E462" s="2" t="s">
        <v>137</v>
      </c>
      <c r="F462" s="2" t="s">
        <v>176</v>
      </c>
      <c r="G462" s="2" t="s">
        <v>194</v>
      </c>
      <c r="H462" s="2" t="s">
        <v>1452</v>
      </c>
      <c r="I462" s="2" t="s">
        <v>1453</v>
      </c>
      <c r="J462" s="2" t="s">
        <v>95</v>
      </c>
      <c r="K462" s="2">
        <v>1500</v>
      </c>
      <c r="L462" s="2" t="s">
        <v>274</v>
      </c>
      <c r="M462" s="2" t="s">
        <v>1472</v>
      </c>
      <c r="N462" s="2" t="s">
        <v>1473</v>
      </c>
      <c r="O462" s="2" t="s">
        <v>81</v>
      </c>
      <c r="P462" s="2" t="s">
        <v>82</v>
      </c>
      <c r="Q462" s="2" t="s">
        <v>83</v>
      </c>
      <c r="R462" s="2" t="s">
        <v>84</v>
      </c>
      <c r="S462" s="2" t="s">
        <v>84</v>
      </c>
      <c r="T462" s="2" t="s">
        <v>237</v>
      </c>
      <c r="U462" s="2" t="str">
        <f t="shared" si="77"/>
        <v>DB information</v>
      </c>
      <c r="V462" s="2" t="s">
        <v>1468</v>
      </c>
      <c r="W462" s="2" t="s">
        <v>1457</v>
      </c>
      <c r="X462" s="2" t="s">
        <v>1458</v>
      </c>
      <c r="Y462" s="2" t="s">
        <v>1459</v>
      </c>
      <c r="Z462" s="2" t="s">
        <v>1460</v>
      </c>
      <c r="AA462" s="2"/>
      <c r="AB462" s="2" t="s">
        <v>1461</v>
      </c>
      <c r="AC462" s="2" t="s">
        <v>1462</v>
      </c>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t="s">
        <v>1463</v>
      </c>
      <c r="BK462" s="2" t="s">
        <v>201</v>
      </c>
      <c r="BL462" s="2">
        <v>0.88200000000000001</v>
      </c>
      <c r="BM462" s="2">
        <v>4.2000000000000003E-2</v>
      </c>
      <c r="BN462" s="2" t="s">
        <v>274</v>
      </c>
      <c r="BO462" s="2"/>
      <c r="BP462" s="2"/>
      <c r="BQ462" s="2"/>
      <c r="BR462" s="2" t="s">
        <v>176</v>
      </c>
      <c r="BS462" s="2">
        <v>182</v>
      </c>
      <c r="BT462" s="2"/>
      <c r="BU462" s="2" t="s">
        <v>1481</v>
      </c>
      <c r="BV462" s="2" t="s">
        <v>1465</v>
      </c>
      <c r="BZ462" s="10">
        <f t="shared" si="85"/>
        <v>0.61538461538461542</v>
      </c>
      <c r="CA462" s="10">
        <f t="shared" si="86"/>
        <v>0.73684210526315785</v>
      </c>
      <c r="CB462" s="9">
        <f t="shared" si="78"/>
        <v>3</v>
      </c>
      <c r="CC462" s="9">
        <f t="shared" si="79"/>
        <v>1</v>
      </c>
      <c r="CD462" s="9">
        <f t="shared" si="80"/>
        <v>0.5</v>
      </c>
      <c r="CE462" s="9">
        <f t="shared" si="81"/>
        <v>0.5</v>
      </c>
      <c r="CF462" s="9">
        <f t="shared" si="82"/>
        <v>0.5</v>
      </c>
      <c r="CG462" s="9">
        <f t="shared" si="83"/>
        <v>0.5</v>
      </c>
      <c r="CH462" s="9">
        <f t="shared" si="84"/>
        <v>0</v>
      </c>
      <c r="CI462" s="9">
        <f t="shared" si="87"/>
        <v>1</v>
      </c>
    </row>
    <row r="463" spans="1:87" ht="55.2" x14ac:dyDescent="0.3">
      <c r="A463" s="9">
        <v>462</v>
      </c>
      <c r="B463" s="2" t="s">
        <v>1449</v>
      </c>
      <c r="C463" s="2" t="s">
        <v>1450</v>
      </c>
      <c r="D463" s="2" t="s">
        <v>1451</v>
      </c>
      <c r="E463" s="2" t="s">
        <v>137</v>
      </c>
      <c r="F463" s="2" t="s">
        <v>176</v>
      </c>
      <c r="G463" s="2" t="s">
        <v>194</v>
      </c>
      <c r="H463" s="2" t="s">
        <v>1452</v>
      </c>
      <c r="I463" s="2" t="s">
        <v>1453</v>
      </c>
      <c r="J463" s="2" t="s">
        <v>95</v>
      </c>
      <c r="K463" s="2">
        <v>1500</v>
      </c>
      <c r="L463" s="2" t="s">
        <v>274</v>
      </c>
      <c r="M463" s="2" t="s">
        <v>1475</v>
      </c>
      <c r="N463" s="2" t="s">
        <v>1476</v>
      </c>
      <c r="O463" s="2" t="s">
        <v>81</v>
      </c>
      <c r="P463" s="2" t="s">
        <v>82</v>
      </c>
      <c r="Q463" s="2" t="s">
        <v>83</v>
      </c>
      <c r="R463" s="2" t="s">
        <v>84</v>
      </c>
      <c r="S463" s="2" t="s">
        <v>84</v>
      </c>
      <c r="T463" s="2" t="s">
        <v>237</v>
      </c>
      <c r="U463" s="2" t="str">
        <f t="shared" si="77"/>
        <v>DB information</v>
      </c>
      <c r="V463" s="2" t="s">
        <v>1468</v>
      </c>
      <c r="W463" s="2" t="s">
        <v>1457</v>
      </c>
      <c r="X463" s="2" t="s">
        <v>1458</v>
      </c>
      <c r="Y463" s="2" t="s">
        <v>1459</v>
      </c>
      <c r="Z463" s="2" t="s">
        <v>1460</v>
      </c>
      <c r="AA463" s="2"/>
      <c r="AB463" s="2" t="s">
        <v>1461</v>
      </c>
      <c r="AC463" s="2" t="s">
        <v>1462</v>
      </c>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t="s">
        <v>1463</v>
      </c>
      <c r="BK463" s="2" t="s">
        <v>201</v>
      </c>
      <c r="BL463" s="2">
        <v>0.88300000000000001</v>
      </c>
      <c r="BM463" s="2">
        <v>4.2000000000000003E-2</v>
      </c>
      <c r="BN463" s="2" t="s">
        <v>274</v>
      </c>
      <c r="BO463" s="2"/>
      <c r="BP463" s="2"/>
      <c r="BQ463" s="2"/>
      <c r="BR463" s="2" t="s">
        <v>176</v>
      </c>
      <c r="BS463" s="2">
        <v>182</v>
      </c>
      <c r="BT463" s="2"/>
      <c r="BU463" s="2" t="s">
        <v>1481</v>
      </c>
      <c r="BV463" s="2" t="s">
        <v>1465</v>
      </c>
      <c r="BZ463" s="10">
        <f t="shared" si="85"/>
        <v>0.61538461538461542</v>
      </c>
      <c r="CA463" s="10">
        <f t="shared" si="86"/>
        <v>0.73684210526315785</v>
      </c>
      <c r="CB463" s="9">
        <f t="shared" si="78"/>
        <v>3</v>
      </c>
      <c r="CC463" s="9">
        <f t="shared" si="79"/>
        <v>1</v>
      </c>
      <c r="CD463" s="9">
        <f t="shared" si="80"/>
        <v>0.5</v>
      </c>
      <c r="CE463" s="9">
        <f t="shared" si="81"/>
        <v>0.5</v>
      </c>
      <c r="CF463" s="9">
        <f t="shared" si="82"/>
        <v>0.5</v>
      </c>
      <c r="CG463" s="9">
        <f t="shared" si="83"/>
        <v>0.5</v>
      </c>
      <c r="CH463" s="9">
        <f t="shared" si="84"/>
        <v>0</v>
      </c>
      <c r="CI463" s="9">
        <f t="shared" si="87"/>
        <v>1</v>
      </c>
    </row>
    <row r="464" spans="1:87" ht="27.6" x14ac:dyDescent="0.3">
      <c r="A464" s="9">
        <v>463</v>
      </c>
      <c r="B464" s="2" t="s">
        <v>1484</v>
      </c>
      <c r="C464" s="2" t="s">
        <v>1485</v>
      </c>
      <c r="D464" s="2">
        <v>2007</v>
      </c>
      <c r="E464" s="2" t="s">
        <v>273</v>
      </c>
      <c r="F464" s="2" t="s">
        <v>87</v>
      </c>
      <c r="G464" s="2" t="s">
        <v>72</v>
      </c>
      <c r="H464" s="2" t="s">
        <v>541</v>
      </c>
      <c r="I464" s="2"/>
      <c r="J464" s="2" t="s">
        <v>75</v>
      </c>
      <c r="K464" s="2">
        <v>6</v>
      </c>
      <c r="L464" s="2" t="s">
        <v>197</v>
      </c>
      <c r="M464" s="2" t="s">
        <v>1486</v>
      </c>
      <c r="N464" s="2" t="s">
        <v>1487</v>
      </c>
      <c r="O464" s="2" t="s">
        <v>81</v>
      </c>
      <c r="P464" s="2" t="s">
        <v>82</v>
      </c>
      <c r="Q464" s="2" t="s">
        <v>83</v>
      </c>
      <c r="R464" s="2" t="s">
        <v>84</v>
      </c>
      <c r="S464" s="2" t="s">
        <v>84</v>
      </c>
      <c r="T464" s="2" t="s">
        <v>119</v>
      </c>
      <c r="U464" s="2" t="str">
        <f t="shared" si="77"/>
        <v>DB information</v>
      </c>
      <c r="V464" s="2" t="s">
        <v>1489</v>
      </c>
      <c r="W464" s="6" t="s">
        <v>1490</v>
      </c>
      <c r="X464" s="2" t="s">
        <v>1491</v>
      </c>
      <c r="Y464" s="2" t="s">
        <v>984</v>
      </c>
      <c r="Z464" s="2" t="s">
        <v>1492</v>
      </c>
      <c r="AA464" s="2"/>
      <c r="AB464" s="2" t="s">
        <v>1493</v>
      </c>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t="s">
        <v>1488</v>
      </c>
      <c r="BJ464" s="2">
        <v>624</v>
      </c>
      <c r="BK464" s="2" t="s">
        <v>201</v>
      </c>
      <c r="BL464" s="2">
        <v>0.56999999999999995</v>
      </c>
      <c r="BM464" s="2"/>
      <c r="BN464" s="2"/>
      <c r="BO464" s="2"/>
      <c r="BP464" s="2"/>
      <c r="BQ464" s="2"/>
      <c r="BR464" s="2" t="s">
        <v>176</v>
      </c>
      <c r="BS464" s="2" t="s">
        <v>1494</v>
      </c>
      <c r="BT464" s="2"/>
      <c r="BU464" s="2"/>
      <c r="BV464" s="2"/>
      <c r="BZ464" s="10">
        <f t="shared" si="85"/>
        <v>0.76923076923076927</v>
      </c>
      <c r="CA464" s="10">
        <f t="shared" si="86"/>
        <v>0.57894736842105265</v>
      </c>
      <c r="CB464" s="9">
        <f t="shared" si="78"/>
        <v>0.5</v>
      </c>
      <c r="CC464" s="9">
        <f t="shared" si="79"/>
        <v>0.5</v>
      </c>
      <c r="CD464" s="9">
        <f t="shared" si="80"/>
        <v>0</v>
      </c>
      <c r="CE464" s="9">
        <f t="shared" si="81"/>
        <v>0.5</v>
      </c>
      <c r="CF464" s="9">
        <f t="shared" si="82"/>
        <v>0.5</v>
      </c>
      <c r="CG464" s="9">
        <f t="shared" si="83"/>
        <v>0.5</v>
      </c>
      <c r="CH464" s="9">
        <f t="shared" si="84"/>
        <v>2</v>
      </c>
      <c r="CI464" s="9">
        <f t="shared" si="87"/>
        <v>1</v>
      </c>
    </row>
    <row r="465" spans="1:87" ht="27.6" x14ac:dyDescent="0.3">
      <c r="A465" s="9">
        <v>464</v>
      </c>
      <c r="B465" s="2" t="s">
        <v>1484</v>
      </c>
      <c r="C465" s="2" t="s">
        <v>1485</v>
      </c>
      <c r="D465" s="2">
        <v>2007</v>
      </c>
      <c r="E465" s="2" t="s">
        <v>273</v>
      </c>
      <c r="F465" s="2" t="s">
        <v>87</v>
      </c>
      <c r="G465" s="2" t="s">
        <v>72</v>
      </c>
      <c r="H465" s="2" t="s">
        <v>541</v>
      </c>
      <c r="I465" s="2"/>
      <c r="J465" s="2" t="s">
        <v>75</v>
      </c>
      <c r="K465" s="2">
        <v>10</v>
      </c>
      <c r="L465" s="2" t="s">
        <v>197</v>
      </c>
      <c r="M465" s="2" t="s">
        <v>1486</v>
      </c>
      <c r="N465" s="2" t="s">
        <v>1487</v>
      </c>
      <c r="O465" s="2" t="s">
        <v>81</v>
      </c>
      <c r="P465" s="2" t="s">
        <v>82</v>
      </c>
      <c r="Q465" s="2" t="s">
        <v>83</v>
      </c>
      <c r="R465" s="2" t="s">
        <v>84</v>
      </c>
      <c r="S465" s="2" t="s">
        <v>84</v>
      </c>
      <c r="T465" s="2" t="s">
        <v>119</v>
      </c>
      <c r="U465" s="2" t="str">
        <f t="shared" si="77"/>
        <v>DB information</v>
      </c>
      <c r="V465" s="2" t="s">
        <v>1489</v>
      </c>
      <c r="W465" s="6" t="s">
        <v>1490</v>
      </c>
      <c r="X465" s="2" t="s">
        <v>1491</v>
      </c>
      <c r="Y465" s="2" t="s">
        <v>984</v>
      </c>
      <c r="Z465" s="2" t="s">
        <v>1492</v>
      </c>
      <c r="AA465" s="2"/>
      <c r="AB465" s="2" t="s">
        <v>1493</v>
      </c>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t="s">
        <v>1495</v>
      </c>
      <c r="BJ465" s="2">
        <v>624</v>
      </c>
      <c r="BK465" s="2" t="s">
        <v>201</v>
      </c>
      <c r="BL465" s="2">
        <v>0.6</v>
      </c>
      <c r="BM465" s="2"/>
      <c r="BN465" s="2"/>
      <c r="BO465" s="2"/>
      <c r="BP465" s="2"/>
      <c r="BQ465" s="2"/>
      <c r="BR465" s="2" t="s">
        <v>176</v>
      </c>
      <c r="BS465" s="2" t="s">
        <v>1494</v>
      </c>
      <c r="BT465" s="2"/>
      <c r="BU465" s="2"/>
      <c r="BV465" s="2"/>
      <c r="BZ465" s="10">
        <f t="shared" si="85"/>
        <v>0.76923076923076927</v>
      </c>
      <c r="CA465" s="10">
        <f t="shared" si="86"/>
        <v>0.57894736842105265</v>
      </c>
      <c r="CB465" s="9">
        <f t="shared" si="78"/>
        <v>0.5</v>
      </c>
      <c r="CC465" s="9">
        <f t="shared" si="79"/>
        <v>0.5</v>
      </c>
      <c r="CD465" s="9">
        <f t="shared" si="80"/>
        <v>0</v>
      </c>
      <c r="CE465" s="9">
        <f t="shared" si="81"/>
        <v>0.5</v>
      </c>
      <c r="CF465" s="9">
        <f t="shared" si="82"/>
        <v>0.5</v>
      </c>
      <c r="CG465" s="9">
        <f t="shared" si="83"/>
        <v>0.5</v>
      </c>
      <c r="CH465" s="9">
        <f t="shared" si="84"/>
        <v>2</v>
      </c>
      <c r="CI465" s="9">
        <f t="shared" si="87"/>
        <v>1</v>
      </c>
    </row>
    <row r="466" spans="1:87" ht="27.6" x14ac:dyDescent="0.3">
      <c r="A466" s="9">
        <v>465</v>
      </c>
      <c r="B466" s="2" t="s">
        <v>1484</v>
      </c>
      <c r="C466" s="2" t="s">
        <v>1485</v>
      </c>
      <c r="D466" s="2">
        <v>2007</v>
      </c>
      <c r="E466" s="2" t="s">
        <v>273</v>
      </c>
      <c r="F466" s="2" t="s">
        <v>87</v>
      </c>
      <c r="G466" s="2" t="s">
        <v>72</v>
      </c>
      <c r="H466" s="2" t="s">
        <v>541</v>
      </c>
      <c r="I466" s="2"/>
      <c r="J466" s="2" t="s">
        <v>75</v>
      </c>
      <c r="K466" s="2">
        <v>33</v>
      </c>
      <c r="L466" s="2" t="s">
        <v>197</v>
      </c>
      <c r="M466" s="2" t="s">
        <v>1486</v>
      </c>
      <c r="N466" s="2" t="s">
        <v>1487</v>
      </c>
      <c r="O466" s="2" t="s">
        <v>81</v>
      </c>
      <c r="P466" s="2" t="s">
        <v>82</v>
      </c>
      <c r="Q466" s="2" t="s">
        <v>83</v>
      </c>
      <c r="R466" s="2" t="s">
        <v>84</v>
      </c>
      <c r="S466" s="2" t="s">
        <v>84</v>
      </c>
      <c r="T466" s="2" t="s">
        <v>119</v>
      </c>
      <c r="U466" s="2" t="str">
        <f t="shared" si="77"/>
        <v>DB information</v>
      </c>
      <c r="V466" s="2" t="s">
        <v>1489</v>
      </c>
      <c r="W466" s="6" t="s">
        <v>1490</v>
      </c>
      <c r="X466" s="2" t="s">
        <v>1491</v>
      </c>
      <c r="Y466" s="2" t="s">
        <v>984</v>
      </c>
      <c r="Z466" s="2" t="s">
        <v>1492</v>
      </c>
      <c r="AA466" s="2"/>
      <c r="AB466" s="2" t="s">
        <v>1493</v>
      </c>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t="s">
        <v>1496</v>
      </c>
      <c r="BJ466" s="2">
        <v>624</v>
      </c>
      <c r="BK466" s="2" t="s">
        <v>201</v>
      </c>
      <c r="BL466" s="2">
        <v>0.47</v>
      </c>
      <c r="BM466" s="2"/>
      <c r="BN466" s="2"/>
      <c r="BO466" s="2"/>
      <c r="BP466" s="2"/>
      <c r="BQ466" s="2"/>
      <c r="BR466" s="2" t="s">
        <v>176</v>
      </c>
      <c r="BS466" s="2" t="s">
        <v>1494</v>
      </c>
      <c r="BT466" s="2"/>
      <c r="BU466" s="2"/>
      <c r="BV466" s="2"/>
      <c r="BZ466" s="10">
        <f t="shared" si="85"/>
        <v>0.76923076923076927</v>
      </c>
      <c r="CA466" s="10">
        <f t="shared" si="86"/>
        <v>0.57894736842105265</v>
      </c>
      <c r="CB466" s="9">
        <f t="shared" si="78"/>
        <v>0.5</v>
      </c>
      <c r="CC466" s="9">
        <f t="shared" si="79"/>
        <v>0.5</v>
      </c>
      <c r="CD466" s="9">
        <f t="shared" si="80"/>
        <v>0</v>
      </c>
      <c r="CE466" s="9">
        <f t="shared" si="81"/>
        <v>0.5</v>
      </c>
      <c r="CF466" s="9">
        <f t="shared" si="82"/>
        <v>0.5</v>
      </c>
      <c r="CG466" s="9">
        <f t="shared" si="83"/>
        <v>0.5</v>
      </c>
      <c r="CH466" s="9">
        <f t="shared" si="84"/>
        <v>2</v>
      </c>
      <c r="CI466" s="9">
        <f t="shared" si="87"/>
        <v>1</v>
      </c>
    </row>
    <row r="467" spans="1:87" ht="27.6" x14ac:dyDescent="0.3">
      <c r="A467" s="9">
        <v>466</v>
      </c>
      <c r="B467" s="2" t="s">
        <v>1484</v>
      </c>
      <c r="C467" s="2" t="s">
        <v>1485</v>
      </c>
      <c r="D467" s="2">
        <v>2007</v>
      </c>
      <c r="E467" s="2" t="s">
        <v>273</v>
      </c>
      <c r="F467" s="2" t="s">
        <v>87</v>
      </c>
      <c r="G467" s="2" t="s">
        <v>72</v>
      </c>
      <c r="H467" s="2" t="s">
        <v>541</v>
      </c>
      <c r="I467" s="2"/>
      <c r="J467" s="2" t="s">
        <v>95</v>
      </c>
      <c r="K467" s="2">
        <v>1500</v>
      </c>
      <c r="L467" s="2" t="s">
        <v>197</v>
      </c>
      <c r="M467" s="2" t="s">
        <v>1486</v>
      </c>
      <c r="N467" s="2" t="s">
        <v>1487</v>
      </c>
      <c r="O467" s="2" t="s">
        <v>81</v>
      </c>
      <c r="P467" s="2" t="s">
        <v>82</v>
      </c>
      <c r="Q467" s="2" t="s">
        <v>83</v>
      </c>
      <c r="R467" s="2" t="s">
        <v>84</v>
      </c>
      <c r="S467" s="2" t="s">
        <v>84</v>
      </c>
      <c r="T467" s="2" t="s">
        <v>119</v>
      </c>
      <c r="U467" s="2" t="str">
        <f t="shared" si="77"/>
        <v>DB information</v>
      </c>
      <c r="V467" s="2" t="s">
        <v>1489</v>
      </c>
      <c r="W467" s="6" t="s">
        <v>1490</v>
      </c>
      <c r="X467" s="2" t="s">
        <v>1491</v>
      </c>
      <c r="Y467" s="2" t="s">
        <v>984</v>
      </c>
      <c r="Z467" s="2" t="s">
        <v>1492</v>
      </c>
      <c r="AA467" s="2"/>
      <c r="AB467" s="2" t="s">
        <v>1493</v>
      </c>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t="s">
        <v>1497</v>
      </c>
      <c r="BJ467" s="2">
        <v>624</v>
      </c>
      <c r="BK467" s="2" t="s">
        <v>201</v>
      </c>
      <c r="BL467" s="2">
        <v>0.56000000000000005</v>
      </c>
      <c r="BM467" s="2"/>
      <c r="BN467" s="2"/>
      <c r="BO467" s="2"/>
      <c r="BP467" s="2"/>
      <c r="BQ467" s="2"/>
      <c r="BR467" s="2" t="s">
        <v>176</v>
      </c>
      <c r="BS467" s="2" t="s">
        <v>1494</v>
      </c>
      <c r="BT467" s="2"/>
      <c r="BU467" s="2"/>
      <c r="BV467" s="2"/>
      <c r="BZ467" s="10">
        <f t="shared" si="85"/>
        <v>0.76923076923076927</v>
      </c>
      <c r="CA467" s="10">
        <f t="shared" si="86"/>
        <v>0.57894736842105265</v>
      </c>
      <c r="CB467" s="9">
        <f t="shared" si="78"/>
        <v>0.5</v>
      </c>
      <c r="CC467" s="9">
        <f t="shared" si="79"/>
        <v>0.5</v>
      </c>
      <c r="CD467" s="9">
        <f t="shared" si="80"/>
        <v>0</v>
      </c>
      <c r="CE467" s="9">
        <f t="shared" si="81"/>
        <v>0.5</v>
      </c>
      <c r="CF467" s="9">
        <f t="shared" si="82"/>
        <v>0.5</v>
      </c>
      <c r="CG467" s="9">
        <f t="shared" si="83"/>
        <v>0.5</v>
      </c>
      <c r="CH467" s="9">
        <f t="shared" si="84"/>
        <v>2</v>
      </c>
      <c r="CI467" s="9">
        <f t="shared" si="87"/>
        <v>1</v>
      </c>
    </row>
    <row r="468" spans="1:87" ht="27.6" x14ac:dyDescent="0.3">
      <c r="A468" s="9">
        <v>467</v>
      </c>
      <c r="B468" s="2" t="s">
        <v>1498</v>
      </c>
      <c r="C468" s="2" t="s">
        <v>1499</v>
      </c>
      <c r="D468" s="2">
        <v>1997</v>
      </c>
      <c r="E468" s="2" t="s">
        <v>137</v>
      </c>
      <c r="F468" s="2" t="s">
        <v>176</v>
      </c>
      <c r="G468" s="2" t="s">
        <v>194</v>
      </c>
      <c r="H468" s="2" t="s">
        <v>1500</v>
      </c>
      <c r="I468" s="2"/>
      <c r="J468" s="2" t="s">
        <v>75</v>
      </c>
      <c r="K468" s="2">
        <v>10</v>
      </c>
      <c r="L468" s="2" t="s">
        <v>197</v>
      </c>
      <c r="M468" s="2" t="s">
        <v>98</v>
      </c>
      <c r="N468" s="2" t="s">
        <v>78</v>
      </c>
      <c r="O468" s="2" t="s">
        <v>81</v>
      </c>
      <c r="P468" s="2" t="s">
        <v>82</v>
      </c>
      <c r="Q468" s="2" t="s">
        <v>83</v>
      </c>
      <c r="R468" s="2" t="s">
        <v>84</v>
      </c>
      <c r="S468" s="2" t="s">
        <v>84</v>
      </c>
      <c r="T468" s="2" t="s">
        <v>85</v>
      </c>
      <c r="U468" s="2" t="str">
        <f t="shared" si="77"/>
        <v>DB information</v>
      </c>
      <c r="V468" s="6" t="s">
        <v>1502</v>
      </c>
      <c r="W468" s="2" t="s">
        <v>80</v>
      </c>
      <c r="X468" s="2"/>
      <c r="Y468" s="2" t="s">
        <v>1503</v>
      </c>
      <c r="Z468" s="2"/>
      <c r="AA468" s="2" t="s">
        <v>1504</v>
      </c>
      <c r="AB468" s="2"/>
      <c r="AC468" s="2"/>
      <c r="AD468" s="2"/>
      <c r="AE468" s="2"/>
      <c r="AF468" s="2"/>
      <c r="AG468" s="2"/>
      <c r="AH468" s="2"/>
      <c r="AI468" s="2"/>
      <c r="AJ468" s="2"/>
      <c r="AK468" s="2"/>
      <c r="AL468" s="2"/>
      <c r="AM468" s="2"/>
      <c r="AN468" s="2"/>
      <c r="AO468" s="2"/>
      <c r="AP468" s="2"/>
      <c r="AQ468" s="2"/>
      <c r="AR468" s="2" t="s">
        <v>1505</v>
      </c>
      <c r="AS468" s="2"/>
      <c r="AT468" s="2"/>
      <c r="AU468" s="2"/>
      <c r="AV468" s="2"/>
      <c r="AW468" s="2"/>
      <c r="AX468" s="2"/>
      <c r="AY468" s="2"/>
      <c r="AZ468" s="2"/>
      <c r="BA468" s="2"/>
      <c r="BB468" s="2"/>
      <c r="BC468" s="2"/>
      <c r="BD468" s="2"/>
      <c r="BE468" s="2"/>
      <c r="BF468" s="2"/>
      <c r="BG468" s="2"/>
      <c r="BH468" s="2" t="s">
        <v>1506</v>
      </c>
      <c r="BI468" s="2" t="s">
        <v>1501</v>
      </c>
      <c r="BJ468" s="2">
        <v>91</v>
      </c>
      <c r="BK468" s="2" t="s">
        <v>201</v>
      </c>
      <c r="BL468" s="2">
        <v>0.76</v>
      </c>
      <c r="BM468" s="2"/>
      <c r="BN468" s="2"/>
      <c r="BO468" s="2"/>
      <c r="BP468" s="2"/>
      <c r="BQ468" s="2"/>
      <c r="BR468" s="2" t="s">
        <v>176</v>
      </c>
      <c r="BS468" s="2">
        <v>35</v>
      </c>
      <c r="BT468" s="2"/>
      <c r="BU468" s="2"/>
      <c r="BV468" s="2"/>
      <c r="BZ468" s="10">
        <f t="shared" si="85"/>
        <v>0.76923076923076927</v>
      </c>
      <c r="CA468" s="10">
        <f t="shared" si="86"/>
        <v>0.84210526315789469</v>
      </c>
      <c r="CB468" s="9">
        <f t="shared" si="78"/>
        <v>3</v>
      </c>
      <c r="CC468" s="9">
        <f t="shared" si="79"/>
        <v>0.5</v>
      </c>
      <c r="CD468" s="9">
        <f t="shared" si="80"/>
        <v>0</v>
      </c>
      <c r="CE468" s="9">
        <f t="shared" si="81"/>
        <v>0.5</v>
      </c>
      <c r="CF468" s="9">
        <f t="shared" si="82"/>
        <v>0.5</v>
      </c>
      <c r="CG468" s="9">
        <f t="shared" si="83"/>
        <v>0.5</v>
      </c>
      <c r="CH468" s="9">
        <f t="shared" si="84"/>
        <v>2</v>
      </c>
      <c r="CI468" s="9">
        <f t="shared" si="87"/>
        <v>1</v>
      </c>
    </row>
    <row r="469" spans="1:87" ht="27.6" x14ac:dyDescent="0.3">
      <c r="A469" s="9">
        <v>468</v>
      </c>
      <c r="B469" s="2" t="s">
        <v>1498</v>
      </c>
      <c r="C469" s="2" t="s">
        <v>1499</v>
      </c>
      <c r="D469" s="2">
        <v>1997</v>
      </c>
      <c r="E469" s="2" t="s">
        <v>137</v>
      </c>
      <c r="F469" s="2" t="s">
        <v>176</v>
      </c>
      <c r="G469" s="2" t="s">
        <v>194</v>
      </c>
      <c r="H469" s="2" t="s">
        <v>1500</v>
      </c>
      <c r="I469" s="2"/>
      <c r="J469" s="2" t="s">
        <v>75</v>
      </c>
      <c r="K469" s="2">
        <v>10</v>
      </c>
      <c r="L469" s="2" t="s">
        <v>197</v>
      </c>
      <c r="M469" s="2" t="s">
        <v>144</v>
      </c>
      <c r="N469" s="2" t="s">
        <v>93</v>
      </c>
      <c r="O469" s="2" t="s">
        <v>81</v>
      </c>
      <c r="P469" s="2" t="s">
        <v>82</v>
      </c>
      <c r="Q469" s="2" t="s">
        <v>83</v>
      </c>
      <c r="R469" s="2" t="s">
        <v>84</v>
      </c>
      <c r="S469" s="2" t="s">
        <v>84</v>
      </c>
      <c r="T469" s="2" t="s">
        <v>119</v>
      </c>
      <c r="U469" s="2" t="str">
        <f t="shared" si="77"/>
        <v>DB information</v>
      </c>
      <c r="V469" s="6" t="s">
        <v>1502</v>
      </c>
      <c r="W469" s="2" t="s">
        <v>80</v>
      </c>
      <c r="X469" s="2"/>
      <c r="Y469" s="2" t="s">
        <v>1503</v>
      </c>
      <c r="Z469" s="2"/>
      <c r="AA469" s="2" t="s">
        <v>1504</v>
      </c>
      <c r="AB469" s="2"/>
      <c r="AC469" s="2"/>
      <c r="AD469" s="2"/>
      <c r="AE469" s="2"/>
      <c r="AF469" s="2"/>
      <c r="AG469" s="2"/>
      <c r="AH469" s="2"/>
      <c r="AI469" s="2"/>
      <c r="AJ469" s="2"/>
      <c r="AK469" s="2"/>
      <c r="AL469" s="2"/>
      <c r="AM469" s="2"/>
      <c r="AN469" s="2"/>
      <c r="AO469" s="2"/>
      <c r="AP469" s="2"/>
      <c r="AQ469" s="2"/>
      <c r="AR469" s="2" t="s">
        <v>1505</v>
      </c>
      <c r="AS469" s="2"/>
      <c r="AT469" s="2"/>
      <c r="AU469" s="2"/>
      <c r="AV469" s="2"/>
      <c r="AW469" s="2"/>
      <c r="AX469" s="2"/>
      <c r="AY469" s="2"/>
      <c r="AZ469" s="2"/>
      <c r="BA469" s="2"/>
      <c r="BB469" s="2"/>
      <c r="BC469" s="2"/>
      <c r="BD469" s="2"/>
      <c r="BE469" s="2"/>
      <c r="BF469" s="2"/>
      <c r="BG469" s="2"/>
      <c r="BH469" s="2" t="s">
        <v>1506</v>
      </c>
      <c r="BI469" s="2" t="s">
        <v>1507</v>
      </c>
      <c r="BJ469" s="2">
        <v>91</v>
      </c>
      <c r="BK469" s="2" t="s">
        <v>201</v>
      </c>
      <c r="BL469" s="2">
        <v>0.84</v>
      </c>
      <c r="BM469" s="2"/>
      <c r="BN469" s="2"/>
      <c r="BO469" s="2"/>
      <c r="BP469" s="2"/>
      <c r="BQ469" s="2"/>
      <c r="BR469" s="2" t="s">
        <v>176</v>
      </c>
      <c r="BS469" s="2">
        <v>35</v>
      </c>
      <c r="BT469" s="2"/>
      <c r="BU469" s="2"/>
      <c r="BV469" s="2"/>
      <c r="BZ469" s="10">
        <f t="shared" si="85"/>
        <v>0.76923076923076927</v>
      </c>
      <c r="CA469" s="10">
        <f t="shared" si="86"/>
        <v>0.84210526315789469</v>
      </c>
      <c r="CB469" s="9">
        <f t="shared" si="78"/>
        <v>3</v>
      </c>
      <c r="CC469" s="9">
        <f t="shared" si="79"/>
        <v>0.5</v>
      </c>
      <c r="CD469" s="9">
        <f t="shared" si="80"/>
        <v>0</v>
      </c>
      <c r="CE469" s="9">
        <f t="shared" si="81"/>
        <v>0.5</v>
      </c>
      <c r="CF469" s="9">
        <f t="shared" si="82"/>
        <v>0.5</v>
      </c>
      <c r="CG469" s="9">
        <f t="shared" si="83"/>
        <v>0.5</v>
      </c>
      <c r="CH469" s="9">
        <f t="shared" si="84"/>
        <v>2</v>
      </c>
      <c r="CI469" s="9">
        <f t="shared" si="87"/>
        <v>1</v>
      </c>
    </row>
    <row r="470" spans="1:87" ht="27.6" x14ac:dyDescent="0.3">
      <c r="A470" s="9">
        <v>469</v>
      </c>
      <c r="B470" s="2" t="s">
        <v>1498</v>
      </c>
      <c r="C470" s="2" t="s">
        <v>1499</v>
      </c>
      <c r="D470" s="2">
        <v>1997</v>
      </c>
      <c r="E470" s="2" t="s">
        <v>137</v>
      </c>
      <c r="F470" s="2" t="s">
        <v>176</v>
      </c>
      <c r="G470" s="2" t="s">
        <v>194</v>
      </c>
      <c r="H470" s="2" t="s">
        <v>1500</v>
      </c>
      <c r="I470" s="2"/>
      <c r="J470" s="2" t="s">
        <v>75</v>
      </c>
      <c r="K470" s="2">
        <v>10</v>
      </c>
      <c r="L470" s="2" t="s">
        <v>197</v>
      </c>
      <c r="M470" s="2" t="s">
        <v>1508</v>
      </c>
      <c r="N470" s="2" t="s">
        <v>1509</v>
      </c>
      <c r="O470" s="2" t="s">
        <v>81</v>
      </c>
      <c r="P470" s="2" t="s">
        <v>82</v>
      </c>
      <c r="Q470" s="2" t="s">
        <v>83</v>
      </c>
      <c r="R470" s="2" t="s">
        <v>84</v>
      </c>
      <c r="S470" s="2" t="s">
        <v>84</v>
      </c>
      <c r="T470" s="2" t="s">
        <v>119</v>
      </c>
      <c r="U470" s="2" t="str">
        <f t="shared" si="77"/>
        <v>DB information</v>
      </c>
      <c r="V470" s="6" t="s">
        <v>1502</v>
      </c>
      <c r="W470" s="2" t="s">
        <v>80</v>
      </c>
      <c r="X470" s="2"/>
      <c r="Y470" s="2" t="s">
        <v>1503</v>
      </c>
      <c r="Z470" s="2"/>
      <c r="AA470" s="2" t="s">
        <v>1504</v>
      </c>
      <c r="AB470" s="2"/>
      <c r="AC470" s="2"/>
      <c r="AD470" s="2"/>
      <c r="AE470" s="2"/>
      <c r="AF470" s="2"/>
      <c r="AG470" s="2"/>
      <c r="AH470" s="2"/>
      <c r="AI470" s="2"/>
      <c r="AJ470" s="2"/>
      <c r="AK470" s="2"/>
      <c r="AL470" s="2"/>
      <c r="AM470" s="2"/>
      <c r="AN470" s="2"/>
      <c r="AO470" s="2"/>
      <c r="AP470" s="2"/>
      <c r="AQ470" s="2"/>
      <c r="AR470" s="2" t="s">
        <v>1505</v>
      </c>
      <c r="AS470" s="2"/>
      <c r="AT470" s="2"/>
      <c r="AU470" s="2"/>
      <c r="AV470" s="2"/>
      <c r="AW470" s="2"/>
      <c r="AX470" s="2"/>
      <c r="AY470" s="2"/>
      <c r="AZ470" s="2"/>
      <c r="BA470" s="2"/>
      <c r="BB470" s="2"/>
      <c r="BC470" s="2"/>
      <c r="BD470" s="2"/>
      <c r="BE470" s="2"/>
      <c r="BF470" s="2"/>
      <c r="BG470" s="2"/>
      <c r="BH470" s="2" t="s">
        <v>1506</v>
      </c>
      <c r="BI470" s="2" t="s">
        <v>1510</v>
      </c>
      <c r="BJ470" s="2">
        <v>91</v>
      </c>
      <c r="BK470" s="2" t="s">
        <v>201</v>
      </c>
      <c r="BL470" s="2">
        <v>0.87</v>
      </c>
      <c r="BM470" s="2"/>
      <c r="BN470" s="2"/>
      <c r="BO470" s="2"/>
      <c r="BP470" s="2"/>
      <c r="BQ470" s="2"/>
      <c r="BR470" s="2" t="s">
        <v>176</v>
      </c>
      <c r="BS470" s="2">
        <v>35</v>
      </c>
      <c r="BT470" s="2"/>
      <c r="BU470" s="2"/>
      <c r="BV470" s="2"/>
      <c r="BZ470" s="10">
        <f t="shared" si="85"/>
        <v>0.76923076923076927</v>
      </c>
      <c r="CA470" s="10">
        <f t="shared" si="86"/>
        <v>0.84210526315789469</v>
      </c>
      <c r="CB470" s="9">
        <f t="shared" si="78"/>
        <v>3</v>
      </c>
      <c r="CC470" s="9">
        <f t="shared" si="79"/>
        <v>0.5</v>
      </c>
      <c r="CD470" s="9">
        <f t="shared" si="80"/>
        <v>0</v>
      </c>
      <c r="CE470" s="9">
        <f t="shared" si="81"/>
        <v>0.5</v>
      </c>
      <c r="CF470" s="9">
        <f t="shared" si="82"/>
        <v>0.5</v>
      </c>
      <c r="CG470" s="9">
        <f t="shared" si="83"/>
        <v>0.5</v>
      </c>
      <c r="CH470" s="9">
        <f t="shared" si="84"/>
        <v>2</v>
      </c>
      <c r="CI470" s="9">
        <f t="shared" si="87"/>
        <v>1</v>
      </c>
    </row>
    <row r="471" spans="1:87" ht="27.6" x14ac:dyDescent="0.3">
      <c r="A471" s="9">
        <v>470</v>
      </c>
      <c r="B471" s="2" t="s">
        <v>1498</v>
      </c>
      <c r="C471" s="2" t="s">
        <v>1499</v>
      </c>
      <c r="D471" s="2">
        <v>1997</v>
      </c>
      <c r="E471" s="2" t="s">
        <v>137</v>
      </c>
      <c r="F471" s="2" t="s">
        <v>176</v>
      </c>
      <c r="G471" s="2" t="s">
        <v>194</v>
      </c>
      <c r="H471" s="2" t="s">
        <v>1500</v>
      </c>
      <c r="I471" s="2"/>
      <c r="J471" s="2" t="s">
        <v>75</v>
      </c>
      <c r="K471" s="2">
        <v>10</v>
      </c>
      <c r="L471" s="2" t="s">
        <v>197</v>
      </c>
      <c r="M471" s="2" t="s">
        <v>502</v>
      </c>
      <c r="N471" s="2" t="s">
        <v>125</v>
      </c>
      <c r="O471" s="2" t="s">
        <v>81</v>
      </c>
      <c r="P471" s="2" t="s">
        <v>82</v>
      </c>
      <c r="Q471" s="2" t="s">
        <v>83</v>
      </c>
      <c r="R471" s="2" t="s">
        <v>84</v>
      </c>
      <c r="S471" s="2" t="s">
        <v>84</v>
      </c>
      <c r="T471" s="2" t="s">
        <v>119</v>
      </c>
      <c r="U471" s="2" t="str">
        <f t="shared" si="77"/>
        <v>DB information</v>
      </c>
      <c r="V471" s="6" t="s">
        <v>1502</v>
      </c>
      <c r="W471" s="2" t="s">
        <v>80</v>
      </c>
      <c r="X471" s="2"/>
      <c r="Y471" s="2" t="s">
        <v>1503</v>
      </c>
      <c r="Z471" s="2"/>
      <c r="AA471" s="2" t="s">
        <v>1504</v>
      </c>
      <c r="AB471" s="2"/>
      <c r="AC471" s="2"/>
      <c r="AD471" s="2"/>
      <c r="AE471" s="2"/>
      <c r="AF471" s="2"/>
      <c r="AG471" s="2"/>
      <c r="AH471" s="2"/>
      <c r="AI471" s="2"/>
      <c r="AJ471" s="2"/>
      <c r="AK471" s="2"/>
      <c r="AL471" s="2"/>
      <c r="AM471" s="2"/>
      <c r="AN471" s="2"/>
      <c r="AO471" s="2"/>
      <c r="AP471" s="2"/>
      <c r="AQ471" s="2"/>
      <c r="AR471" s="2" t="s">
        <v>1505</v>
      </c>
      <c r="AS471" s="2"/>
      <c r="AT471" s="2"/>
      <c r="AU471" s="2"/>
      <c r="AV471" s="2"/>
      <c r="AW471" s="2"/>
      <c r="AX471" s="2"/>
      <c r="AY471" s="2"/>
      <c r="AZ471" s="2"/>
      <c r="BA471" s="2"/>
      <c r="BB471" s="2"/>
      <c r="BC471" s="2"/>
      <c r="BD471" s="2"/>
      <c r="BE471" s="2"/>
      <c r="BF471" s="2"/>
      <c r="BG471" s="2"/>
      <c r="BH471" s="2" t="s">
        <v>1506</v>
      </c>
      <c r="BI471" s="2" t="s">
        <v>1511</v>
      </c>
      <c r="BJ471" s="2">
        <v>91</v>
      </c>
      <c r="BK471" s="2" t="s">
        <v>201</v>
      </c>
      <c r="BL471" s="2">
        <v>0.86</v>
      </c>
      <c r="BM471" s="2"/>
      <c r="BN471" s="2"/>
      <c r="BO471" s="2"/>
      <c r="BP471" s="2"/>
      <c r="BQ471" s="2"/>
      <c r="BR471" s="2" t="s">
        <v>176</v>
      </c>
      <c r="BS471" s="2">
        <v>35</v>
      </c>
      <c r="BT471" s="2"/>
      <c r="BU471" s="2"/>
      <c r="BV471" s="2"/>
      <c r="BZ471" s="10">
        <f t="shared" si="85"/>
        <v>0.76923076923076927</v>
      </c>
      <c r="CA471" s="10">
        <f t="shared" si="86"/>
        <v>0.84210526315789469</v>
      </c>
      <c r="CB471" s="9">
        <f t="shared" si="78"/>
        <v>3</v>
      </c>
      <c r="CC471" s="9">
        <f t="shared" si="79"/>
        <v>0.5</v>
      </c>
      <c r="CD471" s="9">
        <f t="shared" si="80"/>
        <v>0</v>
      </c>
      <c r="CE471" s="9">
        <f t="shared" si="81"/>
        <v>0.5</v>
      </c>
      <c r="CF471" s="9">
        <f t="shared" si="82"/>
        <v>0.5</v>
      </c>
      <c r="CG471" s="9">
        <f t="shared" si="83"/>
        <v>0.5</v>
      </c>
      <c r="CH471" s="9">
        <f t="shared" si="84"/>
        <v>2</v>
      </c>
      <c r="CI471" s="9">
        <f t="shared" si="87"/>
        <v>1</v>
      </c>
    </row>
    <row r="472" spans="1:87" ht="27.6" x14ac:dyDescent="0.3">
      <c r="A472" s="9">
        <v>471</v>
      </c>
      <c r="B472" s="2" t="s">
        <v>1498</v>
      </c>
      <c r="C472" s="2" t="s">
        <v>1499</v>
      </c>
      <c r="D472" s="2">
        <v>1997</v>
      </c>
      <c r="E472" s="2" t="s">
        <v>137</v>
      </c>
      <c r="F472" s="2" t="s">
        <v>176</v>
      </c>
      <c r="G472" s="2" t="s">
        <v>194</v>
      </c>
      <c r="H472" s="2" t="s">
        <v>1500</v>
      </c>
      <c r="I472" s="2"/>
      <c r="J472" s="2" t="s">
        <v>75</v>
      </c>
      <c r="K472" s="2">
        <v>10</v>
      </c>
      <c r="L472" s="2" t="s">
        <v>197</v>
      </c>
      <c r="M472" s="2" t="s">
        <v>1512</v>
      </c>
      <c r="N472" s="2" t="s">
        <v>1513</v>
      </c>
      <c r="O472" s="2" t="s">
        <v>81</v>
      </c>
      <c r="P472" s="2" t="s">
        <v>82</v>
      </c>
      <c r="Q472" s="2" t="s">
        <v>83</v>
      </c>
      <c r="R472" s="2" t="s">
        <v>84</v>
      </c>
      <c r="S472" s="2" t="s">
        <v>84</v>
      </c>
      <c r="T472" s="2" t="s">
        <v>119</v>
      </c>
      <c r="U472" s="2" t="str">
        <f t="shared" si="77"/>
        <v>DB information</v>
      </c>
      <c r="V472" s="6" t="s">
        <v>1502</v>
      </c>
      <c r="W472" s="2" t="s">
        <v>80</v>
      </c>
      <c r="X472" s="2"/>
      <c r="Y472" s="2" t="s">
        <v>1503</v>
      </c>
      <c r="Z472" s="2"/>
      <c r="AA472" s="2" t="s">
        <v>1504</v>
      </c>
      <c r="AB472" s="2"/>
      <c r="AC472" s="2"/>
      <c r="AD472" s="2"/>
      <c r="AE472" s="2"/>
      <c r="AF472" s="2"/>
      <c r="AG472" s="2"/>
      <c r="AH472" s="2"/>
      <c r="AI472" s="2"/>
      <c r="AJ472" s="2"/>
      <c r="AK472" s="2"/>
      <c r="AL472" s="2"/>
      <c r="AM472" s="2"/>
      <c r="AN472" s="2"/>
      <c r="AO472" s="2"/>
      <c r="AP472" s="2"/>
      <c r="AQ472" s="2"/>
      <c r="AR472" s="2" t="s">
        <v>1505</v>
      </c>
      <c r="AS472" s="2"/>
      <c r="AT472" s="2"/>
      <c r="AU472" s="2"/>
      <c r="AV472" s="2"/>
      <c r="AW472" s="2"/>
      <c r="AX472" s="2"/>
      <c r="AY472" s="2"/>
      <c r="AZ472" s="2"/>
      <c r="BA472" s="2"/>
      <c r="BB472" s="2"/>
      <c r="BC472" s="2"/>
      <c r="BD472" s="2"/>
      <c r="BE472" s="2"/>
      <c r="BF472" s="2"/>
      <c r="BG472" s="2"/>
      <c r="BH472" s="2" t="s">
        <v>1506</v>
      </c>
      <c r="BI472" s="2" t="s">
        <v>1514</v>
      </c>
      <c r="BJ472" s="2">
        <v>91</v>
      </c>
      <c r="BK472" s="2" t="s">
        <v>201</v>
      </c>
      <c r="BL472" s="2">
        <v>0.76</v>
      </c>
      <c r="BM472" s="2"/>
      <c r="BN472" s="2"/>
      <c r="BO472" s="2"/>
      <c r="BP472" s="2"/>
      <c r="BQ472" s="2"/>
      <c r="BR472" s="2" t="s">
        <v>176</v>
      </c>
      <c r="BS472" s="2">
        <v>35</v>
      </c>
      <c r="BT472" s="2"/>
      <c r="BU472" s="2"/>
      <c r="BV472" s="2"/>
      <c r="BZ472" s="10">
        <f t="shared" si="85"/>
        <v>0.76923076923076927</v>
      </c>
      <c r="CA472" s="10">
        <f t="shared" si="86"/>
        <v>0.84210526315789469</v>
      </c>
      <c r="CB472" s="9">
        <f t="shared" si="78"/>
        <v>3</v>
      </c>
      <c r="CC472" s="9">
        <f t="shared" si="79"/>
        <v>0.5</v>
      </c>
      <c r="CD472" s="9">
        <f t="shared" si="80"/>
        <v>0</v>
      </c>
      <c r="CE472" s="9">
        <f t="shared" si="81"/>
        <v>0.5</v>
      </c>
      <c r="CF472" s="9">
        <f t="shared" si="82"/>
        <v>0.5</v>
      </c>
      <c r="CG472" s="9">
        <f t="shared" si="83"/>
        <v>0.5</v>
      </c>
      <c r="CH472" s="9">
        <f t="shared" si="84"/>
        <v>2</v>
      </c>
      <c r="CI472" s="9">
        <f t="shared" si="87"/>
        <v>1</v>
      </c>
    </row>
    <row r="473" spans="1:87" ht="27.6" x14ac:dyDescent="0.3">
      <c r="A473" s="9">
        <v>472</v>
      </c>
      <c r="B473" s="2" t="s">
        <v>1498</v>
      </c>
      <c r="C473" s="2" t="s">
        <v>1499</v>
      </c>
      <c r="D473" s="2">
        <v>1997</v>
      </c>
      <c r="E473" s="2" t="s">
        <v>137</v>
      </c>
      <c r="F473" s="2" t="s">
        <v>176</v>
      </c>
      <c r="G473" s="2" t="s">
        <v>194</v>
      </c>
      <c r="H473" s="2" t="s">
        <v>1500</v>
      </c>
      <c r="I473" s="2"/>
      <c r="J473" s="2" t="s">
        <v>95</v>
      </c>
      <c r="K473" s="2">
        <v>1500</v>
      </c>
      <c r="L473" s="2" t="s">
        <v>197</v>
      </c>
      <c r="M473" s="2" t="s">
        <v>98</v>
      </c>
      <c r="N473" s="2" t="s">
        <v>78</v>
      </c>
      <c r="O473" s="2" t="s">
        <v>81</v>
      </c>
      <c r="P473" s="2" t="s">
        <v>82</v>
      </c>
      <c r="Q473" s="2" t="s">
        <v>83</v>
      </c>
      <c r="R473" s="2" t="s">
        <v>84</v>
      </c>
      <c r="S473" s="2" t="s">
        <v>84</v>
      </c>
      <c r="T473" s="2" t="s">
        <v>85</v>
      </c>
      <c r="U473" s="2" t="str">
        <f t="shared" si="77"/>
        <v>DB information</v>
      </c>
      <c r="V473" s="6" t="s">
        <v>1502</v>
      </c>
      <c r="W473" s="2" t="s">
        <v>80</v>
      </c>
      <c r="X473" s="2"/>
      <c r="Y473" s="2" t="s">
        <v>1503</v>
      </c>
      <c r="Z473" s="2"/>
      <c r="AA473" s="2" t="s">
        <v>1504</v>
      </c>
      <c r="AB473" s="2"/>
      <c r="AC473" s="2"/>
      <c r="AD473" s="2"/>
      <c r="AE473" s="2"/>
      <c r="AF473" s="2"/>
      <c r="AG473" s="2"/>
      <c r="AH473" s="2"/>
      <c r="AI473" s="2"/>
      <c r="AJ473" s="2"/>
      <c r="AK473" s="2"/>
      <c r="AL473" s="2"/>
      <c r="AM473" s="2"/>
      <c r="AN473" s="2"/>
      <c r="AO473" s="2"/>
      <c r="AP473" s="2"/>
      <c r="AQ473" s="2"/>
      <c r="AR473" s="2" t="s">
        <v>1505</v>
      </c>
      <c r="AS473" s="2"/>
      <c r="AT473" s="2"/>
      <c r="AU473" s="2"/>
      <c r="AV473" s="2"/>
      <c r="AW473" s="2"/>
      <c r="AX473" s="2"/>
      <c r="AY473" s="2"/>
      <c r="AZ473" s="2"/>
      <c r="BA473" s="2"/>
      <c r="BB473" s="2"/>
      <c r="BC473" s="2"/>
      <c r="BD473" s="2"/>
      <c r="BE473" s="2"/>
      <c r="BF473" s="2"/>
      <c r="BG473" s="2"/>
      <c r="BH473" s="2" t="s">
        <v>1506</v>
      </c>
      <c r="BI473" s="2" t="s">
        <v>1515</v>
      </c>
      <c r="BJ473" s="2">
        <v>91</v>
      </c>
      <c r="BK473" s="2" t="s">
        <v>86</v>
      </c>
      <c r="BL473" s="2">
        <v>0.7</v>
      </c>
      <c r="BM473" s="2"/>
      <c r="BN473" s="2"/>
      <c r="BO473" s="2"/>
      <c r="BP473" s="2"/>
      <c r="BQ473" s="2"/>
      <c r="BR473" s="2" t="s">
        <v>176</v>
      </c>
      <c r="BS473" s="2">
        <v>35</v>
      </c>
      <c r="BT473" s="2"/>
      <c r="BU473" s="2"/>
      <c r="BV473" s="2"/>
      <c r="BZ473" s="10">
        <f t="shared" si="85"/>
        <v>0.76923076923076927</v>
      </c>
      <c r="CA473" s="10">
        <f t="shared" si="86"/>
        <v>0.84210526315789469</v>
      </c>
      <c r="CB473" s="9">
        <f t="shared" si="78"/>
        <v>3</v>
      </c>
      <c r="CC473" s="9">
        <f t="shared" si="79"/>
        <v>0.5</v>
      </c>
      <c r="CD473" s="9">
        <f t="shared" si="80"/>
        <v>0</v>
      </c>
      <c r="CE473" s="9">
        <f t="shared" si="81"/>
        <v>0.5</v>
      </c>
      <c r="CF473" s="9">
        <f t="shared" si="82"/>
        <v>0.5</v>
      </c>
      <c r="CG473" s="9">
        <f t="shared" si="83"/>
        <v>0.5</v>
      </c>
      <c r="CH473" s="9">
        <f t="shared" si="84"/>
        <v>2</v>
      </c>
      <c r="CI473" s="9">
        <f t="shared" si="87"/>
        <v>1</v>
      </c>
    </row>
    <row r="474" spans="1:87" ht="27.6" x14ac:dyDescent="0.3">
      <c r="A474" s="9">
        <v>473</v>
      </c>
      <c r="B474" s="2" t="s">
        <v>1498</v>
      </c>
      <c r="C474" s="2" t="s">
        <v>1499</v>
      </c>
      <c r="D474" s="2">
        <v>1997</v>
      </c>
      <c r="E474" s="2" t="s">
        <v>137</v>
      </c>
      <c r="F474" s="2" t="s">
        <v>176</v>
      </c>
      <c r="G474" s="2" t="s">
        <v>194</v>
      </c>
      <c r="H474" s="2" t="s">
        <v>1500</v>
      </c>
      <c r="I474" s="2"/>
      <c r="J474" s="2" t="s">
        <v>95</v>
      </c>
      <c r="K474" s="2">
        <v>1500</v>
      </c>
      <c r="L474" s="2" t="s">
        <v>197</v>
      </c>
      <c r="M474" s="2" t="s">
        <v>1516</v>
      </c>
      <c r="N474" s="2" t="s">
        <v>78</v>
      </c>
      <c r="O474" s="2" t="s">
        <v>81</v>
      </c>
      <c r="P474" s="2" t="s">
        <v>82</v>
      </c>
      <c r="Q474" s="2" t="s">
        <v>83</v>
      </c>
      <c r="R474" s="2" t="s">
        <v>84</v>
      </c>
      <c r="S474" s="2" t="s">
        <v>84</v>
      </c>
      <c r="T474" s="2" t="s">
        <v>119</v>
      </c>
      <c r="U474" s="2" t="str">
        <f t="shared" si="77"/>
        <v>DB information</v>
      </c>
      <c r="V474" s="6" t="s">
        <v>1502</v>
      </c>
      <c r="W474" s="2" t="s">
        <v>80</v>
      </c>
      <c r="X474" s="2"/>
      <c r="Y474" s="2" t="s">
        <v>1503</v>
      </c>
      <c r="Z474" s="2"/>
      <c r="AA474" s="2" t="s">
        <v>1504</v>
      </c>
      <c r="AB474" s="2"/>
      <c r="AC474" s="2"/>
      <c r="AD474" s="2"/>
      <c r="AE474" s="2"/>
      <c r="AF474" s="2"/>
      <c r="AG474" s="2"/>
      <c r="AH474" s="2"/>
      <c r="AI474" s="2"/>
      <c r="AJ474" s="2"/>
      <c r="AK474" s="2"/>
      <c r="AL474" s="2"/>
      <c r="AM474" s="2"/>
      <c r="AN474" s="2"/>
      <c r="AO474" s="2"/>
      <c r="AP474" s="2"/>
      <c r="AQ474" s="2"/>
      <c r="AR474" s="2" t="s">
        <v>1505</v>
      </c>
      <c r="AS474" s="2"/>
      <c r="AT474" s="2"/>
      <c r="AU474" s="2"/>
      <c r="AV474" s="2"/>
      <c r="AW474" s="2"/>
      <c r="AX474" s="2"/>
      <c r="AY474" s="2"/>
      <c r="AZ474" s="2"/>
      <c r="BA474" s="2"/>
      <c r="BB474" s="2"/>
      <c r="BC474" s="2"/>
      <c r="BD474" s="2"/>
      <c r="BE474" s="2"/>
      <c r="BF474" s="2"/>
      <c r="BG474" s="2"/>
      <c r="BH474" s="2" t="s">
        <v>1506</v>
      </c>
      <c r="BI474" s="2" t="s">
        <v>1517</v>
      </c>
      <c r="BJ474" s="2">
        <v>91</v>
      </c>
      <c r="BK474" s="2" t="s">
        <v>86</v>
      </c>
      <c r="BL474" s="2">
        <v>0.8</v>
      </c>
      <c r="BM474" s="2"/>
      <c r="BN474" s="2"/>
      <c r="BO474" s="2"/>
      <c r="BP474" s="2"/>
      <c r="BQ474" s="2"/>
      <c r="BR474" s="2" t="s">
        <v>176</v>
      </c>
      <c r="BS474" s="2">
        <v>35</v>
      </c>
      <c r="BT474" s="2"/>
      <c r="BU474" s="2"/>
      <c r="BV474" s="2"/>
      <c r="BZ474" s="10">
        <f t="shared" si="85"/>
        <v>0.76923076923076927</v>
      </c>
      <c r="CA474" s="10">
        <f t="shared" si="86"/>
        <v>0.84210526315789469</v>
      </c>
      <c r="CB474" s="9">
        <f t="shared" si="78"/>
        <v>3</v>
      </c>
      <c r="CC474" s="9">
        <f t="shared" si="79"/>
        <v>0.5</v>
      </c>
      <c r="CD474" s="9">
        <f t="shared" si="80"/>
        <v>0</v>
      </c>
      <c r="CE474" s="9">
        <f t="shared" si="81"/>
        <v>0.5</v>
      </c>
      <c r="CF474" s="9">
        <f t="shared" si="82"/>
        <v>0.5</v>
      </c>
      <c r="CG474" s="9">
        <f t="shared" si="83"/>
        <v>0.5</v>
      </c>
      <c r="CH474" s="9">
        <f t="shared" si="84"/>
        <v>2</v>
      </c>
      <c r="CI474" s="9">
        <f t="shared" si="87"/>
        <v>1</v>
      </c>
    </row>
    <row r="475" spans="1:87" ht="27.6" x14ac:dyDescent="0.3">
      <c r="A475" s="9">
        <v>474</v>
      </c>
      <c r="B475" s="2" t="s">
        <v>1498</v>
      </c>
      <c r="C475" s="2" t="s">
        <v>1499</v>
      </c>
      <c r="D475" s="2">
        <v>1997</v>
      </c>
      <c r="E475" s="2" t="s">
        <v>137</v>
      </c>
      <c r="F475" s="2" t="s">
        <v>176</v>
      </c>
      <c r="G475" s="2" t="s">
        <v>194</v>
      </c>
      <c r="H475" s="2" t="s">
        <v>1500</v>
      </c>
      <c r="I475" s="2"/>
      <c r="J475" s="2" t="s">
        <v>95</v>
      </c>
      <c r="K475" s="2">
        <v>1500</v>
      </c>
      <c r="L475" s="2" t="s">
        <v>197</v>
      </c>
      <c r="M475" s="2" t="s">
        <v>572</v>
      </c>
      <c r="N475" s="2" t="s">
        <v>1518</v>
      </c>
      <c r="O475" s="2" t="s">
        <v>81</v>
      </c>
      <c r="P475" s="2" t="s">
        <v>82</v>
      </c>
      <c r="Q475" s="2" t="s">
        <v>83</v>
      </c>
      <c r="R475" s="2" t="s">
        <v>84</v>
      </c>
      <c r="S475" s="2" t="s">
        <v>84</v>
      </c>
      <c r="T475" s="2" t="s">
        <v>119</v>
      </c>
      <c r="U475" s="2" t="str">
        <f t="shared" si="77"/>
        <v>DB information</v>
      </c>
      <c r="V475" s="6" t="s">
        <v>1502</v>
      </c>
      <c r="W475" s="2" t="s">
        <v>80</v>
      </c>
      <c r="X475" s="2"/>
      <c r="Y475" s="2" t="s">
        <v>1503</v>
      </c>
      <c r="Z475" s="2"/>
      <c r="AA475" s="2" t="s">
        <v>1504</v>
      </c>
      <c r="AB475" s="2"/>
      <c r="AC475" s="2"/>
      <c r="AD475" s="2"/>
      <c r="AE475" s="2"/>
      <c r="AF475" s="2"/>
      <c r="AG475" s="2"/>
      <c r="AH475" s="2"/>
      <c r="AI475" s="2"/>
      <c r="AJ475" s="2"/>
      <c r="AK475" s="2"/>
      <c r="AL475" s="2"/>
      <c r="AM475" s="2"/>
      <c r="AN475" s="2"/>
      <c r="AO475" s="2"/>
      <c r="AP475" s="2"/>
      <c r="AQ475" s="2"/>
      <c r="AR475" s="2" t="s">
        <v>1505</v>
      </c>
      <c r="AS475" s="2"/>
      <c r="AT475" s="2"/>
      <c r="AU475" s="2"/>
      <c r="AV475" s="2"/>
      <c r="AW475" s="2"/>
      <c r="AX475" s="2"/>
      <c r="AY475" s="2"/>
      <c r="AZ475" s="2"/>
      <c r="BA475" s="2"/>
      <c r="BB475" s="2"/>
      <c r="BC475" s="2"/>
      <c r="BD475" s="2"/>
      <c r="BE475" s="2"/>
      <c r="BF475" s="2"/>
      <c r="BG475" s="2"/>
      <c r="BH475" s="2" t="s">
        <v>1506</v>
      </c>
      <c r="BI475" s="2" t="s">
        <v>1519</v>
      </c>
      <c r="BJ475" s="2">
        <v>91</v>
      </c>
      <c r="BK475" s="2" t="s">
        <v>86</v>
      </c>
      <c r="BL475" s="2">
        <v>0.78</v>
      </c>
      <c r="BM475" s="2"/>
      <c r="BN475" s="2"/>
      <c r="BO475" s="2"/>
      <c r="BP475" s="2"/>
      <c r="BQ475" s="2"/>
      <c r="BR475" s="2" t="s">
        <v>176</v>
      </c>
      <c r="BS475" s="2">
        <v>35</v>
      </c>
      <c r="BT475" s="2"/>
      <c r="BU475" s="2"/>
      <c r="BV475" s="2"/>
      <c r="BZ475" s="10">
        <f t="shared" si="85"/>
        <v>0.76923076923076927</v>
      </c>
      <c r="CA475" s="10">
        <f t="shared" si="86"/>
        <v>0.84210526315789469</v>
      </c>
      <c r="CB475" s="9">
        <f t="shared" si="78"/>
        <v>3</v>
      </c>
      <c r="CC475" s="9">
        <f t="shared" si="79"/>
        <v>0.5</v>
      </c>
      <c r="CD475" s="9">
        <f t="shared" si="80"/>
        <v>0</v>
      </c>
      <c r="CE475" s="9">
        <f t="shared" si="81"/>
        <v>0.5</v>
      </c>
      <c r="CF475" s="9">
        <f t="shared" si="82"/>
        <v>0.5</v>
      </c>
      <c r="CG475" s="9">
        <f t="shared" si="83"/>
        <v>0.5</v>
      </c>
      <c r="CH475" s="9">
        <f t="shared" si="84"/>
        <v>2</v>
      </c>
      <c r="CI475" s="9">
        <f t="shared" si="87"/>
        <v>1</v>
      </c>
    </row>
    <row r="476" spans="1:87" ht="27.6" x14ac:dyDescent="0.3">
      <c r="A476" s="9">
        <v>475</v>
      </c>
      <c r="B476" s="2" t="s">
        <v>1498</v>
      </c>
      <c r="C476" s="2" t="s">
        <v>1499</v>
      </c>
      <c r="D476" s="2">
        <v>1997</v>
      </c>
      <c r="E476" s="2" t="s">
        <v>137</v>
      </c>
      <c r="F476" s="2" t="s">
        <v>176</v>
      </c>
      <c r="G476" s="2" t="s">
        <v>194</v>
      </c>
      <c r="H476" s="2" t="s">
        <v>1500</v>
      </c>
      <c r="I476" s="2"/>
      <c r="J476" s="2" t="s">
        <v>95</v>
      </c>
      <c r="K476" s="2">
        <v>1500</v>
      </c>
      <c r="L476" s="2" t="s">
        <v>197</v>
      </c>
      <c r="M476" s="2" t="s">
        <v>92</v>
      </c>
      <c r="N476" s="2" t="s">
        <v>78</v>
      </c>
      <c r="O476" s="2" t="s">
        <v>81</v>
      </c>
      <c r="P476" s="2" t="s">
        <v>82</v>
      </c>
      <c r="Q476" s="2" t="s">
        <v>83</v>
      </c>
      <c r="R476" s="2" t="s">
        <v>84</v>
      </c>
      <c r="S476" s="2" t="s">
        <v>84</v>
      </c>
      <c r="T476" s="2" t="s">
        <v>119</v>
      </c>
      <c r="U476" s="2" t="str">
        <f t="shared" si="77"/>
        <v>DB information</v>
      </c>
      <c r="V476" s="6" t="s">
        <v>1502</v>
      </c>
      <c r="W476" s="2" t="s">
        <v>80</v>
      </c>
      <c r="X476" s="2"/>
      <c r="Y476" s="2" t="s">
        <v>1503</v>
      </c>
      <c r="Z476" s="2"/>
      <c r="AA476" s="2" t="s">
        <v>1504</v>
      </c>
      <c r="AB476" s="2"/>
      <c r="AC476" s="2"/>
      <c r="AD476" s="2"/>
      <c r="AE476" s="2"/>
      <c r="AF476" s="2"/>
      <c r="AG476" s="2"/>
      <c r="AH476" s="2"/>
      <c r="AI476" s="2"/>
      <c r="AJ476" s="2"/>
      <c r="AK476" s="2"/>
      <c r="AL476" s="2"/>
      <c r="AM476" s="2"/>
      <c r="AN476" s="2"/>
      <c r="AO476" s="2"/>
      <c r="AP476" s="2"/>
      <c r="AQ476" s="2"/>
      <c r="AR476" s="2" t="s">
        <v>1505</v>
      </c>
      <c r="AS476" s="2"/>
      <c r="AT476" s="2"/>
      <c r="AU476" s="2"/>
      <c r="AV476" s="2"/>
      <c r="AW476" s="2"/>
      <c r="AX476" s="2"/>
      <c r="AY476" s="2"/>
      <c r="AZ476" s="2"/>
      <c r="BA476" s="2"/>
      <c r="BB476" s="2"/>
      <c r="BC476" s="2"/>
      <c r="BD476" s="2"/>
      <c r="BE476" s="2"/>
      <c r="BF476" s="2"/>
      <c r="BG476" s="2"/>
      <c r="BH476" s="2" t="s">
        <v>1506</v>
      </c>
      <c r="BI476" s="2" t="s">
        <v>1520</v>
      </c>
      <c r="BJ476" s="2">
        <v>91</v>
      </c>
      <c r="BK476" s="2" t="s">
        <v>86</v>
      </c>
      <c r="BL476" s="2">
        <v>0.79</v>
      </c>
      <c r="BM476" s="2"/>
      <c r="BN476" s="2"/>
      <c r="BO476" s="2"/>
      <c r="BP476" s="2"/>
      <c r="BQ476" s="2"/>
      <c r="BR476" s="2" t="s">
        <v>176</v>
      </c>
      <c r="BS476" s="2">
        <v>35</v>
      </c>
      <c r="BT476" s="2"/>
      <c r="BU476" s="2"/>
      <c r="BV476" s="2"/>
      <c r="BZ476" s="10">
        <f t="shared" si="85"/>
        <v>0.76923076923076927</v>
      </c>
      <c r="CA476" s="10">
        <f t="shared" si="86"/>
        <v>0.84210526315789469</v>
      </c>
      <c r="CB476" s="9">
        <f t="shared" si="78"/>
        <v>3</v>
      </c>
      <c r="CC476" s="9">
        <f t="shared" si="79"/>
        <v>0.5</v>
      </c>
      <c r="CD476" s="9">
        <f t="shared" si="80"/>
        <v>0</v>
      </c>
      <c r="CE476" s="9">
        <f t="shared" si="81"/>
        <v>0.5</v>
      </c>
      <c r="CF476" s="9">
        <f t="shared" si="82"/>
        <v>0.5</v>
      </c>
      <c r="CG476" s="9">
        <f t="shared" si="83"/>
        <v>0.5</v>
      </c>
      <c r="CH476" s="9">
        <f t="shared" si="84"/>
        <v>2</v>
      </c>
      <c r="CI476" s="9">
        <f t="shared" si="87"/>
        <v>1</v>
      </c>
    </row>
    <row r="477" spans="1:87" ht="27.6" x14ac:dyDescent="0.3">
      <c r="A477" s="9">
        <v>476</v>
      </c>
      <c r="B477" s="2" t="s">
        <v>1498</v>
      </c>
      <c r="C477" s="2" t="s">
        <v>1499</v>
      </c>
      <c r="D477" s="2">
        <v>1997</v>
      </c>
      <c r="E477" s="2" t="s">
        <v>137</v>
      </c>
      <c r="F477" s="2" t="s">
        <v>176</v>
      </c>
      <c r="G477" s="2" t="s">
        <v>194</v>
      </c>
      <c r="H477" s="2" t="s">
        <v>1500</v>
      </c>
      <c r="I477" s="2"/>
      <c r="J477" s="2" t="s">
        <v>95</v>
      </c>
      <c r="K477" s="2">
        <v>1500</v>
      </c>
      <c r="L477" s="2" t="s">
        <v>197</v>
      </c>
      <c r="M477" s="2" t="s">
        <v>1521</v>
      </c>
      <c r="N477" s="2" t="s">
        <v>1522</v>
      </c>
      <c r="O477" s="2" t="s">
        <v>81</v>
      </c>
      <c r="P477" s="2" t="s">
        <v>82</v>
      </c>
      <c r="Q477" s="2" t="s">
        <v>83</v>
      </c>
      <c r="R477" s="2" t="s">
        <v>84</v>
      </c>
      <c r="S477" s="2" t="s">
        <v>84</v>
      </c>
      <c r="T477" s="2" t="s">
        <v>119</v>
      </c>
      <c r="U477" s="2" t="str">
        <f t="shared" si="77"/>
        <v>DB information</v>
      </c>
      <c r="V477" s="6" t="s">
        <v>1502</v>
      </c>
      <c r="W477" s="2" t="s">
        <v>80</v>
      </c>
      <c r="X477" s="2"/>
      <c r="Y477" s="2" t="s">
        <v>1503</v>
      </c>
      <c r="Z477" s="2"/>
      <c r="AA477" s="2" t="s">
        <v>1504</v>
      </c>
      <c r="AB477" s="2"/>
      <c r="AC477" s="2"/>
      <c r="AD477" s="2"/>
      <c r="AE477" s="2"/>
      <c r="AF477" s="2"/>
      <c r="AG477" s="2"/>
      <c r="AH477" s="2"/>
      <c r="AI477" s="2"/>
      <c r="AJ477" s="2"/>
      <c r="AK477" s="2"/>
      <c r="AL477" s="2"/>
      <c r="AM477" s="2"/>
      <c r="AN477" s="2"/>
      <c r="AO477" s="2"/>
      <c r="AP477" s="2"/>
      <c r="AQ477" s="2"/>
      <c r="AR477" s="2" t="s">
        <v>1505</v>
      </c>
      <c r="AS477" s="2"/>
      <c r="AT477" s="2"/>
      <c r="AU477" s="2"/>
      <c r="AV477" s="2"/>
      <c r="AW477" s="2"/>
      <c r="AX477" s="2"/>
      <c r="AY477" s="2"/>
      <c r="AZ477" s="2"/>
      <c r="BA477" s="2"/>
      <c r="BB477" s="2"/>
      <c r="BC477" s="2"/>
      <c r="BD477" s="2"/>
      <c r="BE477" s="2"/>
      <c r="BF477" s="2"/>
      <c r="BG477" s="2"/>
      <c r="BH477" s="2" t="s">
        <v>1506</v>
      </c>
      <c r="BI477" s="2" t="s">
        <v>1523</v>
      </c>
      <c r="BJ477" s="2">
        <v>91</v>
      </c>
      <c r="BK477" s="2" t="s">
        <v>86</v>
      </c>
      <c r="BL477" s="2">
        <v>0.83</v>
      </c>
      <c r="BM477" s="2"/>
      <c r="BN477" s="2"/>
      <c r="BO477" s="2"/>
      <c r="BP477" s="2"/>
      <c r="BQ477" s="2"/>
      <c r="BR477" s="2" t="s">
        <v>176</v>
      </c>
      <c r="BS477" s="2">
        <v>35</v>
      </c>
      <c r="BT477" s="2"/>
      <c r="BU477" s="2"/>
      <c r="BV477" s="2"/>
      <c r="BZ477" s="10">
        <f t="shared" si="85"/>
        <v>0.76923076923076927</v>
      </c>
      <c r="CA477" s="10">
        <f t="shared" si="86"/>
        <v>0.84210526315789469</v>
      </c>
      <c r="CB477" s="9">
        <f t="shared" si="78"/>
        <v>3</v>
      </c>
      <c r="CC477" s="9">
        <f t="shared" si="79"/>
        <v>0.5</v>
      </c>
      <c r="CD477" s="9">
        <f t="shared" si="80"/>
        <v>0</v>
      </c>
      <c r="CE477" s="9">
        <f t="shared" si="81"/>
        <v>0.5</v>
      </c>
      <c r="CF477" s="9">
        <f t="shared" si="82"/>
        <v>0.5</v>
      </c>
      <c r="CG477" s="9">
        <f t="shared" si="83"/>
        <v>0.5</v>
      </c>
      <c r="CH477" s="9">
        <f t="shared" si="84"/>
        <v>2</v>
      </c>
      <c r="CI477" s="9">
        <f t="shared" si="87"/>
        <v>1</v>
      </c>
    </row>
    <row r="478" spans="1:87" ht="39.6" x14ac:dyDescent="0.3">
      <c r="A478" s="9">
        <v>477</v>
      </c>
      <c r="B478" s="2" t="s">
        <v>1524</v>
      </c>
      <c r="C478" s="7" t="s">
        <v>1525</v>
      </c>
      <c r="D478" s="2" t="s">
        <v>1019</v>
      </c>
      <c r="E478" s="2" t="s">
        <v>137</v>
      </c>
      <c r="F478" s="2" t="s">
        <v>176</v>
      </c>
      <c r="G478" s="2" t="s">
        <v>138</v>
      </c>
      <c r="H478" s="2" t="s">
        <v>1526</v>
      </c>
      <c r="I478" s="2" t="s">
        <v>208</v>
      </c>
      <c r="J478" s="2" t="s">
        <v>75</v>
      </c>
      <c r="K478" s="2">
        <v>6</v>
      </c>
      <c r="L478" s="2" t="s">
        <v>150</v>
      </c>
      <c r="M478" s="2" t="s">
        <v>1527</v>
      </c>
      <c r="N478" s="2" t="s">
        <v>1528</v>
      </c>
      <c r="O478" s="2" t="s">
        <v>81</v>
      </c>
      <c r="P478" s="2" t="s">
        <v>82</v>
      </c>
      <c r="Q478" s="2" t="s">
        <v>83</v>
      </c>
      <c r="R478" s="2" t="s">
        <v>84</v>
      </c>
      <c r="S478" s="2" t="s">
        <v>84</v>
      </c>
      <c r="T478" s="2" t="s">
        <v>119</v>
      </c>
      <c r="U478" s="2" t="str">
        <f t="shared" si="77"/>
        <v>DB information</v>
      </c>
      <c r="V478" s="2" t="s">
        <v>1530</v>
      </c>
      <c r="W478" s="2" t="s">
        <v>1531</v>
      </c>
      <c r="X478" s="2" t="s">
        <v>1532</v>
      </c>
      <c r="Y478" s="2" t="s">
        <v>1533</v>
      </c>
      <c r="Z478" s="2" t="s">
        <v>1534</v>
      </c>
      <c r="AA478" s="2"/>
      <c r="AB478" s="2"/>
      <c r="AC478" s="2" t="s">
        <v>1535</v>
      </c>
      <c r="AD478" s="2" t="s">
        <v>1536</v>
      </c>
      <c r="AE478" s="2"/>
      <c r="AF478" s="2" t="s">
        <v>1537</v>
      </c>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t="s">
        <v>1529</v>
      </c>
      <c r="BJ478" s="2">
        <v>156</v>
      </c>
      <c r="BK478" s="2" t="s">
        <v>201</v>
      </c>
      <c r="BL478" s="2">
        <v>0.65</v>
      </c>
      <c r="BM478" s="2">
        <v>0.03</v>
      </c>
      <c r="BN478" s="2" t="s">
        <v>150</v>
      </c>
      <c r="BO478" s="2"/>
      <c r="BP478" s="2"/>
      <c r="BQ478" s="2"/>
      <c r="BR478" s="2" t="s">
        <v>176</v>
      </c>
      <c r="BS478" s="2">
        <v>140</v>
      </c>
      <c r="BT478" s="2"/>
      <c r="BU478" s="2"/>
      <c r="BV478" s="2"/>
      <c r="BZ478" s="10">
        <f t="shared" si="85"/>
        <v>0.84615384615384615</v>
      </c>
      <c r="CA478" s="10">
        <f t="shared" si="86"/>
        <v>0.89473684210526316</v>
      </c>
      <c r="CB478" s="9">
        <f t="shared" si="78"/>
        <v>3</v>
      </c>
      <c r="CC478" s="9">
        <f t="shared" si="79"/>
        <v>1</v>
      </c>
      <c r="CD478" s="9">
        <f t="shared" si="80"/>
        <v>0</v>
      </c>
      <c r="CE478" s="9">
        <f t="shared" si="81"/>
        <v>0.5</v>
      </c>
      <c r="CF478" s="9">
        <f t="shared" si="82"/>
        <v>0.5</v>
      </c>
      <c r="CG478" s="9">
        <f t="shared" si="83"/>
        <v>0.5</v>
      </c>
      <c r="CH478" s="9">
        <f t="shared" si="84"/>
        <v>2</v>
      </c>
      <c r="CI478" s="9">
        <f t="shared" si="87"/>
        <v>1</v>
      </c>
    </row>
    <row r="479" spans="1:87" ht="39.6" x14ac:dyDescent="0.3">
      <c r="A479" s="9">
        <v>478</v>
      </c>
      <c r="B479" s="2" t="s">
        <v>1524</v>
      </c>
      <c r="C479" s="7" t="s">
        <v>1525</v>
      </c>
      <c r="D479" s="2" t="s">
        <v>1019</v>
      </c>
      <c r="E479" s="2" t="s">
        <v>137</v>
      </c>
      <c r="F479" s="2" t="s">
        <v>176</v>
      </c>
      <c r="G479" s="2" t="s">
        <v>138</v>
      </c>
      <c r="H479" s="2" t="s">
        <v>1526</v>
      </c>
      <c r="I479" s="2" t="s">
        <v>208</v>
      </c>
      <c r="J479" s="2" t="s">
        <v>75</v>
      </c>
      <c r="K479" s="2">
        <v>10</v>
      </c>
      <c r="L479" s="2" t="s">
        <v>150</v>
      </c>
      <c r="M479" s="2" t="s">
        <v>1538</v>
      </c>
      <c r="N479" s="2" t="s">
        <v>1539</v>
      </c>
      <c r="O479" s="2" t="s">
        <v>81</v>
      </c>
      <c r="P479" s="2" t="s">
        <v>82</v>
      </c>
      <c r="Q479" s="2" t="s">
        <v>83</v>
      </c>
      <c r="R479" s="2" t="s">
        <v>84</v>
      </c>
      <c r="S479" s="2" t="s">
        <v>84</v>
      </c>
      <c r="T479" s="2" t="s">
        <v>119</v>
      </c>
      <c r="U479" s="2" t="str">
        <f t="shared" si="77"/>
        <v>DB information</v>
      </c>
      <c r="V479" s="2" t="s">
        <v>1530</v>
      </c>
      <c r="W479" s="2" t="s">
        <v>1531</v>
      </c>
      <c r="X479" s="2" t="s">
        <v>1532</v>
      </c>
      <c r="Y479" s="2" t="s">
        <v>1533</v>
      </c>
      <c r="Z479" s="2" t="s">
        <v>1534</v>
      </c>
      <c r="AA479" s="2"/>
      <c r="AB479" s="2"/>
      <c r="AC479" s="2" t="s">
        <v>1535</v>
      </c>
      <c r="AD479" s="2" t="s">
        <v>1536</v>
      </c>
      <c r="AE479" s="2"/>
      <c r="AF479" s="2" t="s">
        <v>1537</v>
      </c>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t="s">
        <v>1540</v>
      </c>
      <c r="BJ479" s="2">
        <v>158</v>
      </c>
      <c r="BK479" s="2" t="s">
        <v>201</v>
      </c>
      <c r="BL479" s="2">
        <v>0.64</v>
      </c>
      <c r="BM479" s="2">
        <v>0.04</v>
      </c>
      <c r="BN479" s="2" t="s">
        <v>150</v>
      </c>
      <c r="BO479" s="2"/>
      <c r="BP479" s="2"/>
      <c r="BQ479" s="2"/>
      <c r="BR479" s="2" t="s">
        <v>176</v>
      </c>
      <c r="BS479" s="2">
        <v>140</v>
      </c>
      <c r="BT479" s="2"/>
      <c r="BU479" s="2"/>
      <c r="BV479" s="2"/>
      <c r="BZ479" s="10">
        <f t="shared" si="85"/>
        <v>0.84615384615384615</v>
      </c>
      <c r="CA479" s="10">
        <f t="shared" si="86"/>
        <v>0.89473684210526316</v>
      </c>
      <c r="CB479" s="9">
        <f t="shared" si="78"/>
        <v>3</v>
      </c>
      <c r="CC479" s="9">
        <f t="shared" si="79"/>
        <v>1</v>
      </c>
      <c r="CD479" s="9">
        <f t="shared" si="80"/>
        <v>0</v>
      </c>
      <c r="CE479" s="9">
        <f t="shared" si="81"/>
        <v>0.5</v>
      </c>
      <c r="CF479" s="9">
        <f t="shared" si="82"/>
        <v>0.5</v>
      </c>
      <c r="CG479" s="9">
        <f t="shared" si="83"/>
        <v>0.5</v>
      </c>
      <c r="CH479" s="9">
        <f t="shared" si="84"/>
        <v>2</v>
      </c>
      <c r="CI479" s="9">
        <f t="shared" si="87"/>
        <v>1</v>
      </c>
    </row>
    <row r="480" spans="1:87" ht="39.6" x14ac:dyDescent="0.3">
      <c r="A480" s="9">
        <v>479</v>
      </c>
      <c r="B480" s="2" t="s">
        <v>1524</v>
      </c>
      <c r="C480" s="7" t="s">
        <v>1525</v>
      </c>
      <c r="D480" s="2" t="s">
        <v>1019</v>
      </c>
      <c r="E480" s="2" t="s">
        <v>137</v>
      </c>
      <c r="F480" s="2" t="s">
        <v>176</v>
      </c>
      <c r="G480" s="2" t="s">
        <v>138</v>
      </c>
      <c r="H480" s="2" t="s">
        <v>1526</v>
      </c>
      <c r="I480" s="2" t="s">
        <v>208</v>
      </c>
      <c r="J480" s="2" t="s">
        <v>75</v>
      </c>
      <c r="K480" s="2">
        <v>33</v>
      </c>
      <c r="L480" s="2" t="s">
        <v>150</v>
      </c>
      <c r="M480" s="2" t="s">
        <v>1541</v>
      </c>
      <c r="N480" s="2" t="s">
        <v>1539</v>
      </c>
      <c r="O480" s="2" t="s">
        <v>81</v>
      </c>
      <c r="P480" s="2" t="s">
        <v>82</v>
      </c>
      <c r="Q480" s="2" t="s">
        <v>83</v>
      </c>
      <c r="R480" s="2" t="s">
        <v>84</v>
      </c>
      <c r="S480" s="2" t="s">
        <v>84</v>
      </c>
      <c r="T480" s="2" t="s">
        <v>119</v>
      </c>
      <c r="U480" s="2" t="str">
        <f t="shared" si="77"/>
        <v>DB information</v>
      </c>
      <c r="V480" s="2" t="s">
        <v>1530</v>
      </c>
      <c r="W480" s="2" t="s">
        <v>1531</v>
      </c>
      <c r="X480" s="2" t="s">
        <v>1532</v>
      </c>
      <c r="Y480" s="2" t="s">
        <v>1533</v>
      </c>
      <c r="Z480" s="2" t="s">
        <v>1534</v>
      </c>
      <c r="AA480" s="2"/>
      <c r="AB480" s="2"/>
      <c r="AC480" s="2" t="s">
        <v>1535</v>
      </c>
      <c r="AD480" s="2" t="s">
        <v>1536</v>
      </c>
      <c r="AE480" s="2"/>
      <c r="AF480" s="2" t="s">
        <v>1537</v>
      </c>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t="s">
        <v>1542</v>
      </c>
      <c r="BJ480" s="2">
        <v>268</v>
      </c>
      <c r="BK480" s="2" t="s">
        <v>201</v>
      </c>
      <c r="BL480" s="2">
        <v>0.56000000000000005</v>
      </c>
      <c r="BM480" s="2">
        <v>0.02</v>
      </c>
      <c r="BN480" s="2" t="s">
        <v>150</v>
      </c>
      <c r="BO480" s="2"/>
      <c r="BP480" s="2"/>
      <c r="BQ480" s="2"/>
      <c r="BR480" s="2" t="s">
        <v>176</v>
      </c>
      <c r="BS480" s="2">
        <v>140</v>
      </c>
      <c r="BT480" s="2"/>
      <c r="BU480" s="2"/>
      <c r="BV480" s="2"/>
      <c r="BZ480" s="10">
        <f t="shared" si="85"/>
        <v>0.84615384615384615</v>
      </c>
      <c r="CA480" s="10">
        <f t="shared" si="86"/>
        <v>0.89473684210526316</v>
      </c>
      <c r="CB480" s="9">
        <f t="shared" si="78"/>
        <v>3</v>
      </c>
      <c r="CC480" s="9">
        <f t="shared" si="79"/>
        <v>1</v>
      </c>
      <c r="CD480" s="9">
        <f t="shared" si="80"/>
        <v>0</v>
      </c>
      <c r="CE480" s="9">
        <f t="shared" si="81"/>
        <v>0.5</v>
      </c>
      <c r="CF480" s="9">
        <f t="shared" si="82"/>
        <v>0.5</v>
      </c>
      <c r="CG480" s="9">
        <f t="shared" si="83"/>
        <v>0.5</v>
      </c>
      <c r="CH480" s="9">
        <f t="shared" si="84"/>
        <v>2</v>
      </c>
      <c r="CI480" s="9">
        <f t="shared" si="87"/>
        <v>1</v>
      </c>
    </row>
    <row r="481" spans="1:87" ht="39.6" x14ac:dyDescent="0.3">
      <c r="A481" s="9">
        <v>480</v>
      </c>
      <c r="B481" s="2" t="s">
        <v>1524</v>
      </c>
      <c r="C481" s="7" t="s">
        <v>1525</v>
      </c>
      <c r="D481" s="2" t="s">
        <v>1019</v>
      </c>
      <c r="E481" s="2" t="s">
        <v>137</v>
      </c>
      <c r="F481" s="2" t="s">
        <v>176</v>
      </c>
      <c r="G481" s="2" t="s">
        <v>138</v>
      </c>
      <c r="H481" s="2" t="s">
        <v>1526</v>
      </c>
      <c r="I481" s="2" t="s">
        <v>208</v>
      </c>
      <c r="J481" s="2" t="s">
        <v>95</v>
      </c>
      <c r="K481" s="2">
        <v>1500</v>
      </c>
      <c r="L481" s="2" t="s">
        <v>150</v>
      </c>
      <c r="M481" s="2" t="s">
        <v>1543</v>
      </c>
      <c r="N481" s="2" t="s">
        <v>1544</v>
      </c>
      <c r="O481" s="2" t="s">
        <v>81</v>
      </c>
      <c r="P481" s="2" t="s">
        <v>82</v>
      </c>
      <c r="Q481" s="2" t="s">
        <v>83</v>
      </c>
      <c r="R481" s="2" t="s">
        <v>84</v>
      </c>
      <c r="S481" s="2" t="s">
        <v>84</v>
      </c>
      <c r="T481" s="2" t="s">
        <v>119</v>
      </c>
      <c r="U481" s="2" t="str">
        <f t="shared" si="77"/>
        <v>DB information</v>
      </c>
      <c r="V481" s="2" t="s">
        <v>1530</v>
      </c>
      <c r="W481" s="2" t="s">
        <v>1531</v>
      </c>
      <c r="X481" s="2" t="s">
        <v>1532</v>
      </c>
      <c r="Y481" s="2" t="s">
        <v>1533</v>
      </c>
      <c r="Z481" s="2" t="s">
        <v>1534</v>
      </c>
      <c r="AA481" s="2"/>
      <c r="AB481" s="2"/>
      <c r="AC481" s="2" t="s">
        <v>1535</v>
      </c>
      <c r="AD481" s="2" t="s">
        <v>1536</v>
      </c>
      <c r="AE481" s="2"/>
      <c r="AF481" s="2" t="s">
        <v>1537</v>
      </c>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t="s">
        <v>1545</v>
      </c>
      <c r="BJ481" s="2">
        <v>158</v>
      </c>
      <c r="BK481" s="2" t="s">
        <v>201</v>
      </c>
      <c r="BL481" s="2">
        <v>0.64</v>
      </c>
      <c r="BM481" s="2">
        <v>0.03</v>
      </c>
      <c r="BN481" s="2" t="s">
        <v>150</v>
      </c>
      <c r="BO481" s="2"/>
      <c r="BP481" s="2"/>
      <c r="BQ481" s="2"/>
      <c r="BR481" s="2" t="s">
        <v>176</v>
      </c>
      <c r="BS481" s="2">
        <v>140</v>
      </c>
      <c r="BT481" s="2"/>
      <c r="BU481" s="2"/>
      <c r="BV481" s="2"/>
      <c r="BZ481" s="10">
        <f t="shared" si="85"/>
        <v>0.84615384615384615</v>
      </c>
      <c r="CA481" s="10">
        <f t="shared" si="86"/>
        <v>0.89473684210526316</v>
      </c>
      <c r="CB481" s="9">
        <f t="shared" si="78"/>
        <v>3</v>
      </c>
      <c r="CC481" s="9">
        <f t="shared" si="79"/>
        <v>1</v>
      </c>
      <c r="CD481" s="9">
        <f t="shared" si="80"/>
        <v>0</v>
      </c>
      <c r="CE481" s="9">
        <f t="shared" si="81"/>
        <v>0.5</v>
      </c>
      <c r="CF481" s="9">
        <f t="shared" si="82"/>
        <v>0.5</v>
      </c>
      <c r="CG481" s="9">
        <f t="shared" si="83"/>
        <v>0.5</v>
      </c>
      <c r="CH481" s="9">
        <f t="shared" si="84"/>
        <v>2</v>
      </c>
      <c r="CI481" s="9">
        <f t="shared" si="87"/>
        <v>1</v>
      </c>
    </row>
    <row r="482" spans="1:87" ht="41.4" x14ac:dyDescent="0.3">
      <c r="A482" s="9">
        <v>481</v>
      </c>
      <c r="B482" s="2" t="s">
        <v>1546</v>
      </c>
      <c r="C482" s="2" t="s">
        <v>1547</v>
      </c>
      <c r="D482" s="2">
        <v>2019</v>
      </c>
      <c r="E482" s="2" t="s">
        <v>1548</v>
      </c>
      <c r="F482" s="2" t="s">
        <v>87</v>
      </c>
      <c r="G482" s="2" t="s">
        <v>72</v>
      </c>
      <c r="H482" s="2" t="s">
        <v>219</v>
      </c>
      <c r="I482" s="2"/>
      <c r="J482" s="2" t="s">
        <v>75</v>
      </c>
      <c r="K482" s="2">
        <v>10</v>
      </c>
      <c r="L482" s="2" t="s">
        <v>150</v>
      </c>
      <c r="M482" s="2" t="s">
        <v>1549</v>
      </c>
      <c r="N482" s="2" t="s">
        <v>1550</v>
      </c>
      <c r="O482" s="2" t="s">
        <v>81</v>
      </c>
      <c r="P482" s="2" t="s">
        <v>82</v>
      </c>
      <c r="Q482" s="2" t="s">
        <v>83</v>
      </c>
      <c r="R482" s="2" t="s">
        <v>84</v>
      </c>
      <c r="S482" s="2" t="s">
        <v>84</v>
      </c>
      <c r="T482" s="2" t="s">
        <v>237</v>
      </c>
      <c r="U482" s="2" t="str">
        <f t="shared" si="77"/>
        <v>DB information</v>
      </c>
      <c r="V482" s="2" t="s">
        <v>1551</v>
      </c>
      <c r="W482" s="2"/>
      <c r="X482" s="2"/>
      <c r="Y482" s="2" t="s">
        <v>1552</v>
      </c>
      <c r="Z482" s="2" t="s">
        <v>1553</v>
      </c>
      <c r="AA482" s="2"/>
      <c r="AB482" s="2"/>
      <c r="AC482" s="2" t="s">
        <v>1554</v>
      </c>
      <c r="AD482" s="2"/>
      <c r="AE482" s="2"/>
      <c r="AF482" s="2" t="s">
        <v>80</v>
      </c>
      <c r="AG482" s="2"/>
      <c r="AH482" s="2" t="s">
        <v>80</v>
      </c>
      <c r="AI482" s="2" t="s">
        <v>80</v>
      </c>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v>164</v>
      </c>
      <c r="BK482" s="2" t="s">
        <v>201</v>
      </c>
      <c r="BL482" s="2">
        <v>0.81</v>
      </c>
      <c r="BM482" s="2">
        <v>0.05</v>
      </c>
      <c r="BN482" s="2" t="s">
        <v>274</v>
      </c>
      <c r="BO482" s="2"/>
      <c r="BP482" s="2"/>
      <c r="BQ482" s="2"/>
      <c r="BR482" s="2" t="s">
        <v>176</v>
      </c>
      <c r="BS482" s="2" t="s">
        <v>550</v>
      </c>
      <c r="BT482" s="2"/>
      <c r="BU482" s="2"/>
      <c r="BV482" s="2"/>
      <c r="BZ482" s="10">
        <f t="shared" si="85"/>
        <v>0.53846153846153844</v>
      </c>
      <c r="CA482" s="10">
        <f t="shared" si="86"/>
        <v>0.36842105263157893</v>
      </c>
      <c r="CB482" s="9">
        <f t="shared" si="78"/>
        <v>0</v>
      </c>
      <c r="CC482" s="9">
        <f t="shared" si="79"/>
        <v>1</v>
      </c>
      <c r="CD482" s="9">
        <f t="shared" si="80"/>
        <v>0</v>
      </c>
      <c r="CE482" s="9">
        <f t="shared" si="81"/>
        <v>0.5</v>
      </c>
      <c r="CF482" s="9">
        <f t="shared" si="82"/>
        <v>0.5</v>
      </c>
      <c r="CG482" s="9">
        <f t="shared" si="83"/>
        <v>0.5</v>
      </c>
      <c r="CH482" s="9">
        <f t="shared" si="84"/>
        <v>0</v>
      </c>
      <c r="CI482" s="9">
        <f t="shared" si="87"/>
        <v>1</v>
      </c>
    </row>
    <row r="483" spans="1:87" ht="41.4" x14ac:dyDescent="0.3">
      <c r="A483" s="9">
        <v>482</v>
      </c>
      <c r="B483" s="2" t="s">
        <v>1546</v>
      </c>
      <c r="C483" s="2" t="s">
        <v>1555</v>
      </c>
      <c r="D483" s="2">
        <v>2019</v>
      </c>
      <c r="E483" s="2" t="s">
        <v>1548</v>
      </c>
      <c r="F483" s="2" t="s">
        <v>87</v>
      </c>
      <c r="G483" s="2" t="s">
        <v>72</v>
      </c>
      <c r="H483" s="2" t="s">
        <v>219</v>
      </c>
      <c r="I483" s="2"/>
      <c r="J483" s="2" t="s">
        <v>75</v>
      </c>
      <c r="K483" s="2">
        <v>10</v>
      </c>
      <c r="L483" s="2" t="s">
        <v>150</v>
      </c>
      <c r="M483" s="2" t="s">
        <v>1556</v>
      </c>
      <c r="N483" s="2" t="s">
        <v>1557</v>
      </c>
      <c r="O483" s="2" t="s">
        <v>81</v>
      </c>
      <c r="P483" s="2" t="s">
        <v>82</v>
      </c>
      <c r="Q483" s="2" t="s">
        <v>83</v>
      </c>
      <c r="R483" s="2" t="s">
        <v>84</v>
      </c>
      <c r="S483" s="2" t="s">
        <v>84</v>
      </c>
      <c r="T483" s="2" t="s">
        <v>237</v>
      </c>
      <c r="U483" s="2" t="str">
        <f t="shared" si="77"/>
        <v>DB information</v>
      </c>
      <c r="V483" s="2" t="s">
        <v>1551</v>
      </c>
      <c r="W483" s="2"/>
      <c r="X483" s="2"/>
      <c r="Y483" s="2" t="s">
        <v>1552</v>
      </c>
      <c r="Z483" s="2" t="s">
        <v>1553</v>
      </c>
      <c r="AA483" s="2"/>
      <c r="AB483" s="2"/>
      <c r="AC483" s="2" t="s">
        <v>1554</v>
      </c>
      <c r="AD483" s="2"/>
      <c r="AE483" s="2"/>
      <c r="AF483" s="2" t="s">
        <v>80</v>
      </c>
      <c r="AG483" s="2"/>
      <c r="AH483" s="2" t="s">
        <v>80</v>
      </c>
      <c r="AI483" s="2" t="s">
        <v>80</v>
      </c>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v>164</v>
      </c>
      <c r="BK483" s="2" t="s">
        <v>201</v>
      </c>
      <c r="BL483" s="2">
        <v>0.99</v>
      </c>
      <c r="BM483" s="2">
        <v>0.01</v>
      </c>
      <c r="BN483" s="2" t="s">
        <v>274</v>
      </c>
      <c r="BO483" s="2"/>
      <c r="BP483" s="2"/>
      <c r="BQ483" s="2"/>
      <c r="BR483" s="2" t="s">
        <v>176</v>
      </c>
      <c r="BS483" s="2" t="s">
        <v>550</v>
      </c>
      <c r="BT483" s="2"/>
      <c r="BU483" s="2"/>
      <c r="BV483" s="2"/>
      <c r="BZ483" s="10">
        <f t="shared" si="85"/>
        <v>0.53846153846153844</v>
      </c>
      <c r="CA483" s="10">
        <f t="shared" si="86"/>
        <v>0.36842105263157893</v>
      </c>
      <c r="CB483" s="9">
        <f t="shared" si="78"/>
        <v>0</v>
      </c>
      <c r="CC483" s="9">
        <f t="shared" si="79"/>
        <v>1</v>
      </c>
      <c r="CD483" s="9">
        <f t="shared" si="80"/>
        <v>0</v>
      </c>
      <c r="CE483" s="9">
        <f t="shared" si="81"/>
        <v>0.5</v>
      </c>
      <c r="CF483" s="9">
        <f t="shared" si="82"/>
        <v>0.5</v>
      </c>
      <c r="CG483" s="9">
        <f t="shared" si="83"/>
        <v>0.5</v>
      </c>
      <c r="CH483" s="9">
        <f t="shared" si="84"/>
        <v>0</v>
      </c>
      <c r="CI483" s="9">
        <f t="shared" si="87"/>
        <v>1</v>
      </c>
    </row>
    <row r="484" spans="1:87" ht="41.4" x14ac:dyDescent="0.3">
      <c r="A484" s="9">
        <v>483</v>
      </c>
      <c r="B484" s="2" t="s">
        <v>1546</v>
      </c>
      <c r="C484" s="2" t="s">
        <v>1558</v>
      </c>
      <c r="D484" s="2">
        <v>2019</v>
      </c>
      <c r="E484" s="2" t="s">
        <v>1548</v>
      </c>
      <c r="F484" s="2" t="s">
        <v>87</v>
      </c>
      <c r="G484" s="2" t="s">
        <v>72</v>
      </c>
      <c r="H484" s="2" t="s">
        <v>219</v>
      </c>
      <c r="I484" s="2"/>
      <c r="J484" s="2" t="s">
        <v>95</v>
      </c>
      <c r="K484" s="2">
        <v>1500</v>
      </c>
      <c r="L484" s="2" t="s">
        <v>150</v>
      </c>
      <c r="M484" s="2" t="s">
        <v>1549</v>
      </c>
      <c r="N484" s="2" t="s">
        <v>1550</v>
      </c>
      <c r="O484" s="2" t="s">
        <v>81</v>
      </c>
      <c r="P484" s="2" t="s">
        <v>82</v>
      </c>
      <c r="Q484" s="2" t="s">
        <v>83</v>
      </c>
      <c r="R484" s="2" t="s">
        <v>84</v>
      </c>
      <c r="S484" s="2" t="s">
        <v>84</v>
      </c>
      <c r="T484" s="2" t="s">
        <v>237</v>
      </c>
      <c r="U484" s="2" t="str">
        <f t="shared" si="77"/>
        <v>DB information</v>
      </c>
      <c r="V484" s="2" t="s">
        <v>1551</v>
      </c>
      <c r="W484" s="2"/>
      <c r="X484" s="2"/>
      <c r="Y484" s="2" t="s">
        <v>1552</v>
      </c>
      <c r="Z484" s="2" t="s">
        <v>1553</v>
      </c>
      <c r="AA484" s="2"/>
      <c r="AB484" s="2"/>
      <c r="AC484" s="2" t="s">
        <v>1554</v>
      </c>
      <c r="AD484" s="2"/>
      <c r="AE484" s="2"/>
      <c r="AF484" s="2" t="s">
        <v>80</v>
      </c>
      <c r="AG484" s="2"/>
      <c r="AH484" s="2" t="s">
        <v>80</v>
      </c>
      <c r="AI484" s="2" t="s">
        <v>80</v>
      </c>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v>164</v>
      </c>
      <c r="BK484" s="2" t="s">
        <v>201</v>
      </c>
      <c r="BL484" s="2">
        <v>0.79</v>
      </c>
      <c r="BM484" s="2">
        <v>0.05</v>
      </c>
      <c r="BN484" s="2" t="s">
        <v>274</v>
      </c>
      <c r="BO484" s="2"/>
      <c r="BP484" s="2"/>
      <c r="BQ484" s="2"/>
      <c r="BR484" s="2" t="s">
        <v>176</v>
      </c>
      <c r="BS484" s="2" t="s">
        <v>550</v>
      </c>
      <c r="BT484" s="2"/>
      <c r="BU484" s="2"/>
      <c r="BV484" s="2"/>
      <c r="BZ484" s="10">
        <f t="shared" si="85"/>
        <v>0.53846153846153844</v>
      </c>
      <c r="CA484" s="10">
        <f t="shared" si="86"/>
        <v>0.36842105263157893</v>
      </c>
      <c r="CB484" s="9">
        <f t="shared" si="78"/>
        <v>0</v>
      </c>
      <c r="CC484" s="9">
        <f t="shared" si="79"/>
        <v>1</v>
      </c>
      <c r="CD484" s="9">
        <f t="shared" si="80"/>
        <v>0</v>
      </c>
      <c r="CE484" s="9">
        <f t="shared" si="81"/>
        <v>0.5</v>
      </c>
      <c r="CF484" s="9">
        <f t="shared" si="82"/>
        <v>0.5</v>
      </c>
      <c r="CG484" s="9">
        <f t="shared" si="83"/>
        <v>0.5</v>
      </c>
      <c r="CH484" s="9">
        <f t="shared" si="84"/>
        <v>0</v>
      </c>
      <c r="CI484" s="9">
        <f t="shared" si="87"/>
        <v>1</v>
      </c>
    </row>
    <row r="485" spans="1:87" ht="41.4" x14ac:dyDescent="0.3">
      <c r="A485" s="9">
        <v>484</v>
      </c>
      <c r="B485" s="2" t="s">
        <v>1546</v>
      </c>
      <c r="C485" s="2" t="s">
        <v>1559</v>
      </c>
      <c r="D485" s="2">
        <v>2019</v>
      </c>
      <c r="E485" s="2" t="s">
        <v>1548</v>
      </c>
      <c r="F485" s="2" t="s">
        <v>87</v>
      </c>
      <c r="G485" s="2" t="s">
        <v>72</v>
      </c>
      <c r="H485" s="2" t="s">
        <v>219</v>
      </c>
      <c r="I485" s="2"/>
      <c r="J485" s="2" t="s">
        <v>95</v>
      </c>
      <c r="K485" s="2">
        <v>1500</v>
      </c>
      <c r="L485" s="2" t="s">
        <v>150</v>
      </c>
      <c r="M485" s="2" t="s">
        <v>1556</v>
      </c>
      <c r="N485" s="2" t="s">
        <v>1557</v>
      </c>
      <c r="O485" s="2" t="s">
        <v>81</v>
      </c>
      <c r="P485" s="2" t="s">
        <v>82</v>
      </c>
      <c r="Q485" s="2" t="s">
        <v>83</v>
      </c>
      <c r="R485" s="2" t="s">
        <v>84</v>
      </c>
      <c r="S485" s="2" t="s">
        <v>84</v>
      </c>
      <c r="T485" s="2" t="s">
        <v>237</v>
      </c>
      <c r="U485" s="2" t="str">
        <f t="shared" si="77"/>
        <v>DB information</v>
      </c>
      <c r="V485" s="2" t="s">
        <v>1551</v>
      </c>
      <c r="W485" s="2"/>
      <c r="X485" s="2"/>
      <c r="Y485" s="2" t="s">
        <v>1552</v>
      </c>
      <c r="Z485" s="2" t="s">
        <v>1553</v>
      </c>
      <c r="AA485" s="2"/>
      <c r="AB485" s="2"/>
      <c r="AC485" s="2" t="s">
        <v>1554</v>
      </c>
      <c r="AD485" s="2"/>
      <c r="AE485" s="2"/>
      <c r="AF485" s="2" t="s">
        <v>80</v>
      </c>
      <c r="AG485" s="2"/>
      <c r="AH485" s="2" t="s">
        <v>80</v>
      </c>
      <c r="AI485" s="2" t="s">
        <v>80</v>
      </c>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v>164</v>
      </c>
      <c r="BK485" s="2" t="s">
        <v>201</v>
      </c>
      <c r="BL485" s="2">
        <v>0.92</v>
      </c>
      <c r="BM485" s="2">
        <v>0.03</v>
      </c>
      <c r="BN485" s="2" t="s">
        <v>274</v>
      </c>
      <c r="BO485" s="2"/>
      <c r="BP485" s="2"/>
      <c r="BQ485" s="2"/>
      <c r="BR485" s="2" t="s">
        <v>176</v>
      </c>
      <c r="BS485" s="2" t="s">
        <v>550</v>
      </c>
      <c r="BT485" s="2"/>
      <c r="BU485" s="2"/>
      <c r="BV485" s="2"/>
      <c r="BZ485" s="10">
        <f t="shared" si="85"/>
        <v>0.53846153846153844</v>
      </c>
      <c r="CA485" s="10">
        <f t="shared" si="86"/>
        <v>0.36842105263157893</v>
      </c>
      <c r="CB485" s="9">
        <f t="shared" si="78"/>
        <v>0</v>
      </c>
      <c r="CC485" s="9">
        <f t="shared" si="79"/>
        <v>1</v>
      </c>
      <c r="CD485" s="9">
        <f t="shared" si="80"/>
        <v>0</v>
      </c>
      <c r="CE485" s="9">
        <f t="shared" si="81"/>
        <v>0.5</v>
      </c>
      <c r="CF485" s="9">
        <f t="shared" si="82"/>
        <v>0.5</v>
      </c>
      <c r="CG485" s="9">
        <f t="shared" si="83"/>
        <v>0.5</v>
      </c>
      <c r="CH485" s="9">
        <f t="shared" si="84"/>
        <v>0</v>
      </c>
      <c r="CI485" s="9">
        <f t="shared" si="87"/>
        <v>1</v>
      </c>
    </row>
    <row r="486" spans="1:87" ht="41.4" x14ac:dyDescent="0.3">
      <c r="A486" s="9">
        <v>485</v>
      </c>
      <c r="B486" s="2" t="s">
        <v>2006</v>
      </c>
      <c r="C486" s="2" t="s">
        <v>2001</v>
      </c>
      <c r="D486" s="2">
        <v>1998</v>
      </c>
      <c r="E486" s="2" t="s">
        <v>137</v>
      </c>
      <c r="F486" s="2" t="s">
        <v>176</v>
      </c>
      <c r="G486" s="2" t="s">
        <v>283</v>
      </c>
      <c r="H486" s="2" t="s">
        <v>2003</v>
      </c>
      <c r="I486" s="2" t="s">
        <v>2002</v>
      </c>
      <c r="J486" s="2" t="s">
        <v>75</v>
      </c>
      <c r="K486" s="2">
        <v>6</v>
      </c>
      <c r="L486" s="2" t="s">
        <v>274</v>
      </c>
      <c r="M486" s="2" t="s">
        <v>144</v>
      </c>
      <c r="N486" s="2" t="s">
        <v>93</v>
      </c>
      <c r="O486" s="2" t="s">
        <v>81</v>
      </c>
      <c r="P486" s="2" t="s">
        <v>82</v>
      </c>
      <c r="Q486" s="2" t="s">
        <v>83</v>
      </c>
      <c r="R486" s="2" t="s">
        <v>84</v>
      </c>
      <c r="S486" s="2" t="s">
        <v>84</v>
      </c>
      <c r="T486" s="2" t="s">
        <v>119</v>
      </c>
      <c r="U486" s="2" t="str">
        <f t="shared" si="77"/>
        <v>DB information</v>
      </c>
      <c r="V486" s="6" t="s">
        <v>2004</v>
      </c>
      <c r="W486" s="3" t="s">
        <v>2005</v>
      </c>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t="s">
        <v>2012</v>
      </c>
      <c r="BI486" s="2" t="s">
        <v>2008</v>
      </c>
      <c r="BJ486" s="2">
        <v>196</v>
      </c>
      <c r="BK486" s="2" t="s">
        <v>80</v>
      </c>
      <c r="BL486" s="2"/>
      <c r="BM486" s="2"/>
      <c r="BN486" s="2"/>
      <c r="BO486" s="2"/>
      <c r="BP486" s="2"/>
      <c r="BQ486" s="2"/>
      <c r="BR486" s="2" t="s">
        <v>87</v>
      </c>
      <c r="BS486" s="2"/>
      <c r="BT486" s="2"/>
      <c r="BU486" s="2"/>
      <c r="BV486" s="2"/>
      <c r="BZ486" s="10">
        <f t="shared" si="85"/>
        <v>0.46153846153846156</v>
      </c>
      <c r="CA486" s="10">
        <f t="shared" si="86"/>
        <v>0.63157894736842102</v>
      </c>
      <c r="CB486" s="9">
        <f t="shared" ref="CB486:CB489" si="88">IF(AND(E486="Peer-reviewed articles",F486="yes"),3,IF(AND(F486="no",OR(E486="Peer-reviewed artiles",E486="Thesis",E486="Dissertation")),0.5,0))</f>
        <v>3</v>
      </c>
      <c r="CC486" s="9">
        <f t="shared" ref="CC486:CC489" si="89">IF(AND(BL486&lt;&gt;"",BM486&lt;&gt;""),1,IF(AND(BO486&lt;&gt;"",BP486&lt;&gt;""),1,IF(OR(BL486&lt;&gt;"",BM486&lt;&gt;""),0.5,IF(OR(BO486&lt;&gt;"",BP486&lt;&gt;""),0.5,0))))</f>
        <v>0</v>
      </c>
      <c r="CD486" s="9">
        <f t="shared" ref="CD486:CD489" si="90">IF(AND(BT486&lt;&gt;"",BU486&lt;&gt;""),1,IF(AND(BW486&lt;&gt;"",BX486&lt;&gt;""),1,IF(OR(BT486&lt;&gt;"",BU486&lt;&gt;""),0.5,IF(OR(BW486&lt;&gt;"",BX486&lt;&gt;""),0.5,0))))</f>
        <v>0</v>
      </c>
      <c r="CE486" s="9">
        <f t="shared" ref="CE486:CE489" si="91">IF(OR(BJ486="NI",BJ486=""),0,0.5)</f>
        <v>0.5</v>
      </c>
      <c r="CF486" s="9">
        <f t="shared" ref="CF486:CF489" si="92">IF(BS486="",0,0.5)</f>
        <v>0</v>
      </c>
      <c r="CG486" s="9">
        <f t="shared" ref="CG486:CG489" si="93">IF(U486="DB no information",0,0.5)</f>
        <v>0.5</v>
      </c>
      <c r="CH486" s="9">
        <f t="shared" ref="CH486:CH489" si="94">IF(BI486="",0,2)</f>
        <v>2</v>
      </c>
      <c r="CI486" s="9">
        <f t="shared" si="87"/>
        <v>0</v>
      </c>
    </row>
    <row r="487" spans="1:87" ht="41.4" x14ac:dyDescent="0.3">
      <c r="A487" s="9">
        <v>486</v>
      </c>
      <c r="B487" s="2" t="s">
        <v>2006</v>
      </c>
      <c r="C487" s="2" t="s">
        <v>2001</v>
      </c>
      <c r="D487" s="2">
        <v>1998</v>
      </c>
      <c r="E487" s="2" t="s">
        <v>137</v>
      </c>
      <c r="F487" s="2" t="s">
        <v>176</v>
      </c>
      <c r="G487" s="2" t="s">
        <v>283</v>
      </c>
      <c r="H487" s="2" t="s">
        <v>2003</v>
      </c>
      <c r="I487" s="2" t="s">
        <v>2002</v>
      </c>
      <c r="J487" s="2" t="s">
        <v>75</v>
      </c>
      <c r="K487" s="2">
        <v>10</v>
      </c>
      <c r="L487" s="2" t="s">
        <v>274</v>
      </c>
      <c r="M487" s="2" t="s">
        <v>144</v>
      </c>
      <c r="N487" s="2" t="s">
        <v>93</v>
      </c>
      <c r="O487" s="2" t="s">
        <v>81</v>
      </c>
      <c r="P487" s="2" t="s">
        <v>82</v>
      </c>
      <c r="Q487" s="2" t="s">
        <v>83</v>
      </c>
      <c r="R487" s="2" t="s">
        <v>84</v>
      </c>
      <c r="S487" s="2" t="s">
        <v>84</v>
      </c>
      <c r="T487" s="2" t="s">
        <v>119</v>
      </c>
      <c r="U487" s="2" t="str">
        <f t="shared" si="77"/>
        <v>DB information</v>
      </c>
      <c r="V487" s="6" t="s">
        <v>2004</v>
      </c>
      <c r="W487" s="3" t="s">
        <v>2005</v>
      </c>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t="s">
        <v>2012</v>
      </c>
      <c r="BI487" s="2" t="s">
        <v>2009</v>
      </c>
      <c r="BJ487" s="2">
        <v>234</v>
      </c>
      <c r="BK487" s="2" t="s">
        <v>80</v>
      </c>
      <c r="BL487" s="2"/>
      <c r="BM487" s="2"/>
      <c r="BN487" s="2"/>
      <c r="BO487" s="2"/>
      <c r="BP487" s="2"/>
      <c r="BQ487" s="2"/>
      <c r="BR487" s="2" t="s">
        <v>87</v>
      </c>
      <c r="BS487" s="2"/>
      <c r="BT487" s="2"/>
      <c r="BU487" s="2"/>
      <c r="BV487" s="2"/>
      <c r="BZ487" s="10">
        <f t="shared" si="85"/>
        <v>0.46153846153846156</v>
      </c>
      <c r="CA487" s="10">
        <f t="shared" si="86"/>
        <v>0.63157894736842102</v>
      </c>
      <c r="CB487" s="9">
        <f t="shared" si="88"/>
        <v>3</v>
      </c>
      <c r="CC487" s="9">
        <f t="shared" si="89"/>
        <v>0</v>
      </c>
      <c r="CD487" s="9">
        <f t="shared" si="90"/>
        <v>0</v>
      </c>
      <c r="CE487" s="9">
        <f t="shared" si="91"/>
        <v>0.5</v>
      </c>
      <c r="CF487" s="9">
        <f t="shared" si="92"/>
        <v>0</v>
      </c>
      <c r="CG487" s="9">
        <f t="shared" si="93"/>
        <v>0.5</v>
      </c>
      <c r="CH487" s="9">
        <f t="shared" si="94"/>
        <v>2</v>
      </c>
      <c r="CI487" s="9">
        <f t="shared" si="87"/>
        <v>0</v>
      </c>
    </row>
    <row r="488" spans="1:87" ht="41.4" x14ac:dyDescent="0.3">
      <c r="A488" s="9">
        <v>487</v>
      </c>
      <c r="B488" s="2" t="s">
        <v>2006</v>
      </c>
      <c r="C488" s="2" t="s">
        <v>2001</v>
      </c>
      <c r="D488" s="2">
        <v>1998</v>
      </c>
      <c r="E488" s="2" t="s">
        <v>137</v>
      </c>
      <c r="F488" s="2" t="s">
        <v>176</v>
      </c>
      <c r="G488" s="2" t="s">
        <v>283</v>
      </c>
      <c r="H488" s="2" t="s">
        <v>2003</v>
      </c>
      <c r="I488" s="2" t="s">
        <v>2002</v>
      </c>
      <c r="J488" s="2" t="s">
        <v>75</v>
      </c>
      <c r="K488" s="2">
        <v>33</v>
      </c>
      <c r="L488" s="2" t="s">
        <v>274</v>
      </c>
      <c r="M488" s="2" t="s">
        <v>144</v>
      </c>
      <c r="N488" s="2" t="s">
        <v>93</v>
      </c>
      <c r="O488" s="2" t="s">
        <v>81</v>
      </c>
      <c r="P488" s="2" t="s">
        <v>82</v>
      </c>
      <c r="Q488" s="2" t="s">
        <v>83</v>
      </c>
      <c r="R488" s="2" t="s">
        <v>84</v>
      </c>
      <c r="S488" s="2" t="s">
        <v>84</v>
      </c>
      <c r="T488" s="2" t="s">
        <v>119</v>
      </c>
      <c r="U488" s="2" t="str">
        <f t="shared" si="77"/>
        <v>DB information</v>
      </c>
      <c r="V488" s="6" t="s">
        <v>2004</v>
      </c>
      <c r="W488" s="3" t="s">
        <v>2005</v>
      </c>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t="s">
        <v>2012</v>
      </c>
      <c r="BI488" s="2" t="s">
        <v>2010</v>
      </c>
      <c r="BJ488" s="2">
        <v>416</v>
      </c>
      <c r="BK488" s="2" t="s">
        <v>80</v>
      </c>
      <c r="BL488" s="2">
        <f>ROUND(0.893^2,2)</f>
        <v>0.8</v>
      </c>
      <c r="BM488" s="2"/>
      <c r="BN488" s="2"/>
      <c r="BO488" s="2"/>
      <c r="BP488" s="2"/>
      <c r="BQ488" s="2"/>
      <c r="BR488" s="2" t="s">
        <v>87</v>
      </c>
      <c r="BS488" s="2"/>
      <c r="BT488" s="2"/>
      <c r="BU488" s="2"/>
      <c r="BV488" s="2"/>
      <c r="BZ488" s="10">
        <f t="shared" si="85"/>
        <v>0.53846153846153844</v>
      </c>
      <c r="CA488" s="10">
        <f t="shared" si="86"/>
        <v>0.68421052631578949</v>
      </c>
      <c r="CB488" s="9">
        <f t="shared" si="88"/>
        <v>3</v>
      </c>
      <c r="CC488" s="9">
        <f t="shared" si="89"/>
        <v>0.5</v>
      </c>
      <c r="CD488" s="9">
        <f t="shared" si="90"/>
        <v>0</v>
      </c>
      <c r="CE488" s="9">
        <f t="shared" si="91"/>
        <v>0.5</v>
      </c>
      <c r="CF488" s="9">
        <f t="shared" si="92"/>
        <v>0</v>
      </c>
      <c r="CG488" s="9">
        <f t="shared" si="93"/>
        <v>0.5</v>
      </c>
      <c r="CH488" s="9">
        <f t="shared" si="94"/>
        <v>2</v>
      </c>
      <c r="CI488" s="9">
        <f t="shared" si="87"/>
        <v>0</v>
      </c>
    </row>
    <row r="489" spans="1:87" ht="41.4" x14ac:dyDescent="0.3">
      <c r="A489" s="9">
        <v>488</v>
      </c>
      <c r="B489" s="2" t="s">
        <v>2006</v>
      </c>
      <c r="C489" s="2" t="s">
        <v>2001</v>
      </c>
      <c r="D489" s="2">
        <v>1998</v>
      </c>
      <c r="E489" s="2" t="s">
        <v>137</v>
      </c>
      <c r="F489" s="2" t="s">
        <v>176</v>
      </c>
      <c r="G489" s="2" t="s">
        <v>283</v>
      </c>
      <c r="H489" s="2" t="s">
        <v>2003</v>
      </c>
      <c r="I489" s="2" t="s">
        <v>2002</v>
      </c>
      <c r="J489" s="2" t="s">
        <v>95</v>
      </c>
      <c r="K489" s="2">
        <v>1500</v>
      </c>
      <c r="L489" s="2" t="s">
        <v>274</v>
      </c>
      <c r="M489" s="2" t="s">
        <v>144</v>
      </c>
      <c r="N489" s="2" t="s">
        <v>93</v>
      </c>
      <c r="O489" s="2" t="s">
        <v>81</v>
      </c>
      <c r="P489" s="2" t="s">
        <v>82</v>
      </c>
      <c r="Q489" s="2" t="s">
        <v>83</v>
      </c>
      <c r="R489" s="2" t="s">
        <v>84</v>
      </c>
      <c r="S489" s="2" t="s">
        <v>84</v>
      </c>
      <c r="T489" s="2" t="s">
        <v>119</v>
      </c>
      <c r="U489" s="2" t="str">
        <f t="shared" si="77"/>
        <v>DB information</v>
      </c>
      <c r="V489" s="6" t="s">
        <v>2004</v>
      </c>
      <c r="W489" s="3" t="s">
        <v>2005</v>
      </c>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t="s">
        <v>2012</v>
      </c>
      <c r="BI489" s="2" t="s">
        <v>2011</v>
      </c>
      <c r="BJ489" s="2">
        <v>416</v>
      </c>
      <c r="BK489" s="2" t="s">
        <v>80</v>
      </c>
      <c r="BL489" s="2">
        <f>ROUND(0.895^2,2)</f>
        <v>0.8</v>
      </c>
      <c r="BM489" s="2"/>
      <c r="BN489" s="2"/>
      <c r="BO489" s="2"/>
      <c r="BP489" s="2"/>
      <c r="BQ489" s="2"/>
      <c r="BR489" s="2" t="s">
        <v>87</v>
      </c>
      <c r="BS489" s="2"/>
      <c r="BT489" s="2"/>
      <c r="BU489" s="2"/>
      <c r="BV489" s="2"/>
      <c r="BZ489" s="10">
        <f t="shared" si="85"/>
        <v>0.69230769230769229</v>
      </c>
      <c r="CA489" s="10">
        <f t="shared" si="86"/>
        <v>0.78947368421052633</v>
      </c>
      <c r="CB489" s="9">
        <f t="shared" si="88"/>
        <v>3</v>
      </c>
      <c r="CC489" s="9">
        <f t="shared" si="89"/>
        <v>0.5</v>
      </c>
      <c r="CD489" s="9">
        <f t="shared" si="90"/>
        <v>0</v>
      </c>
      <c r="CE489" s="9">
        <f t="shared" si="91"/>
        <v>0.5</v>
      </c>
      <c r="CF489" s="9">
        <f t="shared" si="92"/>
        <v>0</v>
      </c>
      <c r="CG489" s="9">
        <f t="shared" si="93"/>
        <v>0.5</v>
      </c>
      <c r="CH489" s="9">
        <f t="shared" si="94"/>
        <v>2</v>
      </c>
      <c r="CI489" s="9">
        <f t="shared" si="87"/>
        <v>1</v>
      </c>
    </row>
    <row r="490" spans="1:87" ht="41.4" x14ac:dyDescent="0.3">
      <c r="A490" s="9">
        <v>489</v>
      </c>
      <c r="B490" s="2" t="s">
        <v>1560</v>
      </c>
      <c r="C490" s="2" t="s">
        <v>2007</v>
      </c>
      <c r="D490" s="2">
        <v>2022</v>
      </c>
      <c r="E490" s="2" t="s">
        <v>137</v>
      </c>
      <c r="F490" s="2" t="s">
        <v>176</v>
      </c>
      <c r="G490" s="2" t="s">
        <v>72</v>
      </c>
      <c r="H490" s="2" t="s">
        <v>605</v>
      </c>
      <c r="I490" s="2" t="s">
        <v>208</v>
      </c>
      <c r="J490" s="2" t="s">
        <v>75</v>
      </c>
      <c r="K490" s="2">
        <v>33</v>
      </c>
      <c r="L490" s="2" t="s">
        <v>150</v>
      </c>
      <c r="M490" s="2" t="s">
        <v>1561</v>
      </c>
      <c r="N490" s="2" t="s">
        <v>1562</v>
      </c>
      <c r="O490" s="2" t="s">
        <v>81</v>
      </c>
      <c r="P490" s="2" t="s">
        <v>82</v>
      </c>
      <c r="Q490" s="2" t="s">
        <v>83</v>
      </c>
      <c r="R490" s="2" t="s">
        <v>84</v>
      </c>
      <c r="S490" s="2" t="s">
        <v>84</v>
      </c>
      <c r="T490" s="2" t="s">
        <v>242</v>
      </c>
      <c r="U490" s="2" t="str">
        <f t="shared" si="77"/>
        <v>DB information</v>
      </c>
      <c r="V490" s="2" t="s">
        <v>1093</v>
      </c>
      <c r="W490" s="2" t="s">
        <v>1563</v>
      </c>
      <c r="X490" s="2" t="s">
        <v>1564</v>
      </c>
      <c r="Y490" s="2" t="s">
        <v>1565</v>
      </c>
      <c r="Z490" s="2" t="s">
        <v>1566</v>
      </c>
      <c r="AA490" s="2" t="s">
        <v>1567</v>
      </c>
      <c r="AB490" s="2"/>
      <c r="AC490" s="2" t="s">
        <v>1568</v>
      </c>
      <c r="AD490" s="2" t="s">
        <v>1569</v>
      </c>
      <c r="AE490" s="2"/>
      <c r="AF490" s="2" t="s">
        <v>1570</v>
      </c>
      <c r="AG490" s="2"/>
      <c r="AH490" s="2" t="s">
        <v>1571</v>
      </c>
      <c r="AI490" s="2" t="s">
        <v>1572</v>
      </c>
      <c r="AJ490" s="2"/>
      <c r="AK490" s="2"/>
      <c r="AL490" s="2"/>
      <c r="AM490" s="2"/>
      <c r="AN490" s="2"/>
      <c r="AO490" s="2" t="s">
        <v>1573</v>
      </c>
      <c r="AP490" s="2"/>
      <c r="AQ490" s="2"/>
      <c r="AR490" s="2"/>
      <c r="AS490" s="2"/>
      <c r="AT490" s="2"/>
      <c r="AU490" s="2"/>
      <c r="AV490" s="2"/>
      <c r="AW490" s="2"/>
      <c r="AX490" s="2"/>
      <c r="AY490" s="2"/>
      <c r="AZ490" s="2"/>
      <c r="BA490" s="2"/>
      <c r="BB490" s="2"/>
      <c r="BC490" s="2"/>
      <c r="BD490" s="2"/>
      <c r="BE490" s="2"/>
      <c r="BF490" s="2"/>
      <c r="BG490" s="2"/>
      <c r="BH490" s="2"/>
      <c r="BI490" s="2"/>
      <c r="BJ490" s="2">
        <v>30</v>
      </c>
      <c r="BK490" s="2" t="s">
        <v>201</v>
      </c>
      <c r="BL490" s="2"/>
      <c r="BM490" s="2"/>
      <c r="BN490" s="2"/>
      <c r="BO490" s="2"/>
      <c r="BP490" s="2"/>
      <c r="BQ490" s="2"/>
      <c r="BR490" s="2" t="s">
        <v>87</v>
      </c>
      <c r="BS490" s="2"/>
      <c r="BT490" s="2"/>
      <c r="BU490" s="2"/>
      <c r="BV490" s="2"/>
      <c r="BZ490" s="10">
        <f t="shared" si="85"/>
        <v>0.30769230769230771</v>
      </c>
      <c r="CA490" s="10">
        <f t="shared" si="86"/>
        <v>0.52631578947368418</v>
      </c>
      <c r="CB490" s="9">
        <f t="shared" si="78"/>
        <v>3</v>
      </c>
      <c r="CC490" s="9">
        <f t="shared" si="79"/>
        <v>0</v>
      </c>
      <c r="CD490" s="9">
        <f t="shared" si="80"/>
        <v>0</v>
      </c>
      <c r="CE490" s="9">
        <f t="shared" si="81"/>
        <v>0.5</v>
      </c>
      <c r="CF490" s="9">
        <f t="shared" si="82"/>
        <v>0</v>
      </c>
      <c r="CG490" s="9">
        <f t="shared" si="83"/>
        <v>0.5</v>
      </c>
      <c r="CH490" s="9">
        <f t="shared" si="84"/>
        <v>0</v>
      </c>
      <c r="CI490" s="9">
        <f t="shared" si="87"/>
        <v>1</v>
      </c>
    </row>
    <row r="491" spans="1:87" ht="41.4" x14ac:dyDescent="0.3">
      <c r="A491" s="9">
        <v>490</v>
      </c>
      <c r="B491" s="2" t="s">
        <v>1560</v>
      </c>
      <c r="C491" s="2" t="s">
        <v>2007</v>
      </c>
      <c r="D491" s="2">
        <v>2022</v>
      </c>
      <c r="E491" s="2" t="s">
        <v>137</v>
      </c>
      <c r="F491" s="2" t="s">
        <v>176</v>
      </c>
      <c r="G491" s="2" t="s">
        <v>72</v>
      </c>
      <c r="H491" s="2" t="s">
        <v>605</v>
      </c>
      <c r="I491" s="2" t="s">
        <v>208</v>
      </c>
      <c r="J491" s="2" t="s">
        <v>95</v>
      </c>
      <c r="K491" s="2">
        <v>1500</v>
      </c>
      <c r="L491" s="2" t="s">
        <v>150</v>
      </c>
      <c r="M491" s="2" t="s">
        <v>1574</v>
      </c>
      <c r="N491" s="2" t="s">
        <v>1562</v>
      </c>
      <c r="O491" s="2" t="s">
        <v>81</v>
      </c>
      <c r="P491" s="2" t="s">
        <v>82</v>
      </c>
      <c r="Q491" s="2" t="s">
        <v>83</v>
      </c>
      <c r="R491" s="2" t="s">
        <v>84</v>
      </c>
      <c r="S491" s="2" t="s">
        <v>84</v>
      </c>
      <c r="T491" s="2" t="s">
        <v>242</v>
      </c>
      <c r="U491" s="2" t="str">
        <f t="shared" si="77"/>
        <v>DB information</v>
      </c>
      <c r="V491" s="2" t="s">
        <v>1093</v>
      </c>
      <c r="W491" s="2" t="s">
        <v>1563</v>
      </c>
      <c r="X491" s="2" t="s">
        <v>1564</v>
      </c>
      <c r="Y491" s="2" t="s">
        <v>1565</v>
      </c>
      <c r="Z491" s="2" t="s">
        <v>1566</v>
      </c>
      <c r="AA491" s="2" t="s">
        <v>1567</v>
      </c>
      <c r="AB491" s="2"/>
      <c r="AC491" s="2" t="s">
        <v>1568</v>
      </c>
      <c r="AD491" s="2" t="s">
        <v>1569</v>
      </c>
      <c r="AE491" s="2"/>
      <c r="AF491" s="2" t="s">
        <v>1570</v>
      </c>
      <c r="AG491" s="2"/>
      <c r="AH491" s="2" t="s">
        <v>1571</v>
      </c>
      <c r="AI491" s="2" t="s">
        <v>1572</v>
      </c>
      <c r="AJ491" s="2"/>
      <c r="AK491" s="2"/>
      <c r="AL491" s="2"/>
      <c r="AM491" s="2"/>
      <c r="AN491" s="2"/>
      <c r="AO491" s="2" t="s">
        <v>1573</v>
      </c>
      <c r="AP491" s="2"/>
      <c r="AQ491" s="2"/>
      <c r="AR491" s="2"/>
      <c r="AS491" s="2"/>
      <c r="AT491" s="2"/>
      <c r="AU491" s="2"/>
      <c r="AV491" s="2"/>
      <c r="AW491" s="2"/>
      <c r="AX491" s="2"/>
      <c r="AY491" s="2"/>
      <c r="AZ491" s="2"/>
      <c r="BA491" s="2"/>
      <c r="BB491" s="2"/>
      <c r="BC491" s="2"/>
      <c r="BD491" s="2"/>
      <c r="BE491" s="2"/>
      <c r="BF491" s="2"/>
      <c r="BG491" s="2"/>
      <c r="BH491" s="2"/>
      <c r="BI491" s="2"/>
      <c r="BJ491" s="2">
        <v>30</v>
      </c>
      <c r="BK491" s="2" t="s">
        <v>86</v>
      </c>
      <c r="BL491" s="2"/>
      <c r="BM491" s="2"/>
      <c r="BN491" s="2"/>
      <c r="BO491" s="2"/>
      <c r="BP491" s="2"/>
      <c r="BQ491" s="2"/>
      <c r="BR491" s="2" t="s">
        <v>87</v>
      </c>
      <c r="BS491" s="2"/>
      <c r="BT491" s="2"/>
      <c r="BU491" s="2"/>
      <c r="BV491" s="2"/>
      <c r="BZ491" s="10">
        <f t="shared" si="85"/>
        <v>0.30769230769230771</v>
      </c>
      <c r="CA491" s="10">
        <f t="shared" si="86"/>
        <v>0.52631578947368418</v>
      </c>
      <c r="CB491" s="9">
        <f t="shared" si="78"/>
        <v>3</v>
      </c>
      <c r="CC491" s="9">
        <f t="shared" si="79"/>
        <v>0</v>
      </c>
      <c r="CD491" s="9">
        <f t="shared" si="80"/>
        <v>0</v>
      </c>
      <c r="CE491" s="9">
        <f t="shared" si="81"/>
        <v>0.5</v>
      </c>
      <c r="CF491" s="9">
        <f t="shared" si="82"/>
        <v>0</v>
      </c>
      <c r="CG491" s="9">
        <f t="shared" si="83"/>
        <v>0.5</v>
      </c>
      <c r="CH491" s="9">
        <f t="shared" si="84"/>
        <v>0</v>
      </c>
      <c r="CI491" s="9">
        <f t="shared" si="87"/>
        <v>1</v>
      </c>
    </row>
    <row r="492" spans="1:87" ht="41.4" x14ac:dyDescent="0.3">
      <c r="A492" s="9">
        <v>491</v>
      </c>
      <c r="B492" s="2" t="s">
        <v>1560</v>
      </c>
      <c r="C492" s="2" t="s">
        <v>2007</v>
      </c>
      <c r="D492" s="2">
        <v>2022</v>
      </c>
      <c r="E492" s="2" t="s">
        <v>137</v>
      </c>
      <c r="F492" s="2" t="s">
        <v>176</v>
      </c>
      <c r="G492" s="2" t="s">
        <v>72</v>
      </c>
      <c r="H492" s="2" t="s">
        <v>605</v>
      </c>
      <c r="I492" s="2" t="s">
        <v>208</v>
      </c>
      <c r="J492" s="2" t="s">
        <v>1598</v>
      </c>
      <c r="K492" s="2" t="s">
        <v>1616</v>
      </c>
      <c r="L492" s="2" t="s">
        <v>1617</v>
      </c>
      <c r="M492" s="2" t="s">
        <v>1618</v>
      </c>
      <c r="N492" s="2" t="s">
        <v>1619</v>
      </c>
      <c r="O492" s="2" t="s">
        <v>1766</v>
      </c>
      <c r="P492" s="2" t="s">
        <v>82</v>
      </c>
      <c r="Q492" s="2" t="s">
        <v>83</v>
      </c>
      <c r="R492" s="2" t="s">
        <v>84</v>
      </c>
      <c r="S492" s="2" t="s">
        <v>84</v>
      </c>
      <c r="T492" s="2" t="s">
        <v>119</v>
      </c>
      <c r="U492" s="2" t="str">
        <f t="shared" si="77"/>
        <v>DB information</v>
      </c>
      <c r="V492" s="2" t="s">
        <v>1093</v>
      </c>
      <c r="W492" s="2" t="s">
        <v>1563</v>
      </c>
      <c r="X492" s="2" t="s">
        <v>1564</v>
      </c>
      <c r="Y492" s="2" t="s">
        <v>1565</v>
      </c>
      <c r="Z492" s="2" t="s">
        <v>1566</v>
      </c>
      <c r="AA492" s="2" t="s">
        <v>1567</v>
      </c>
      <c r="AB492" s="2"/>
      <c r="AC492" s="2" t="s">
        <v>1568</v>
      </c>
      <c r="AD492" s="2" t="s">
        <v>1569</v>
      </c>
      <c r="AE492" s="2"/>
      <c r="AF492" s="2" t="s">
        <v>1570</v>
      </c>
      <c r="AG492" s="2"/>
      <c r="AH492" s="2" t="s">
        <v>1571</v>
      </c>
      <c r="AI492" s="2" t="s">
        <v>1572</v>
      </c>
      <c r="AJ492" s="2"/>
      <c r="AK492" s="2"/>
      <c r="AL492" s="2"/>
      <c r="AM492" s="2"/>
      <c r="AN492" s="2"/>
      <c r="AO492" s="2" t="s">
        <v>1573</v>
      </c>
      <c r="AP492" s="2"/>
      <c r="AQ492" s="2"/>
      <c r="AR492" s="2"/>
      <c r="AS492" s="2"/>
      <c r="AT492" s="2"/>
      <c r="AU492" s="2"/>
      <c r="AV492" s="2"/>
      <c r="AW492" s="2"/>
      <c r="AX492" s="2"/>
      <c r="AY492" s="2"/>
      <c r="AZ492" s="2"/>
      <c r="BA492" s="2"/>
      <c r="BB492" s="2"/>
      <c r="BC492" s="2"/>
      <c r="BD492" s="2"/>
      <c r="BE492" s="2"/>
      <c r="BF492" s="2"/>
      <c r="BG492" s="2"/>
      <c r="BH492" s="2"/>
      <c r="BI492" s="2" t="s">
        <v>1832</v>
      </c>
      <c r="BJ492" s="2">
        <v>30</v>
      </c>
      <c r="BK492" s="2" t="s">
        <v>120</v>
      </c>
      <c r="BL492" s="2">
        <v>0.68</v>
      </c>
      <c r="BM492" s="2"/>
      <c r="BN492" s="2"/>
      <c r="BO492" s="2">
        <v>0.98</v>
      </c>
      <c r="BP492" s="2">
        <v>1.9E-2</v>
      </c>
      <c r="BQ492" s="2" t="s">
        <v>150</v>
      </c>
      <c r="BR492" s="2" t="s">
        <v>176</v>
      </c>
      <c r="BS492" s="2">
        <v>10</v>
      </c>
      <c r="BT492" s="2"/>
      <c r="BU492" s="2"/>
      <c r="BV492" s="2"/>
      <c r="BW492" s="2">
        <v>0.37</v>
      </c>
      <c r="BX492" s="2">
        <v>0.128</v>
      </c>
      <c r="BY492" s="2" t="s">
        <v>150</v>
      </c>
      <c r="BZ492" s="10">
        <f t="shared" si="85"/>
        <v>1</v>
      </c>
      <c r="CA492" s="10">
        <f t="shared" si="86"/>
        <v>1</v>
      </c>
      <c r="CB492" s="9">
        <f t="shared" si="78"/>
        <v>3</v>
      </c>
      <c r="CC492" s="9">
        <f t="shared" si="79"/>
        <v>1</v>
      </c>
      <c r="CD492" s="9">
        <f t="shared" si="80"/>
        <v>1</v>
      </c>
      <c r="CE492" s="9">
        <f t="shared" si="81"/>
        <v>0.5</v>
      </c>
      <c r="CF492" s="9">
        <f t="shared" si="82"/>
        <v>0.5</v>
      </c>
      <c r="CG492" s="9">
        <f t="shared" si="83"/>
        <v>0.5</v>
      </c>
      <c r="CH492" s="9">
        <f t="shared" si="84"/>
        <v>2</v>
      </c>
      <c r="CI492" s="9">
        <f t="shared" si="87"/>
        <v>1</v>
      </c>
    </row>
    <row r="493" spans="1:87" ht="41.4" x14ac:dyDescent="0.3">
      <c r="A493" s="9">
        <v>491</v>
      </c>
      <c r="B493" s="2" t="s">
        <v>1560</v>
      </c>
      <c r="C493" s="2" t="s">
        <v>2007</v>
      </c>
      <c r="D493" s="2">
        <v>2022</v>
      </c>
      <c r="E493" s="2" t="s">
        <v>137</v>
      </c>
      <c r="F493" s="2" t="s">
        <v>176</v>
      </c>
      <c r="G493" s="2" t="s">
        <v>72</v>
      </c>
      <c r="H493" s="2" t="s">
        <v>605</v>
      </c>
      <c r="I493" s="2" t="s">
        <v>208</v>
      </c>
      <c r="J493" s="2" t="s">
        <v>1599</v>
      </c>
      <c r="K493" s="2" t="s">
        <v>1616</v>
      </c>
      <c r="L493" s="2"/>
      <c r="M493" s="2" t="s">
        <v>1424</v>
      </c>
      <c r="N493" s="2" t="s">
        <v>150</v>
      </c>
      <c r="O493" s="2" t="s">
        <v>1766</v>
      </c>
      <c r="P493" s="2" t="s">
        <v>82</v>
      </c>
      <c r="Q493" s="2" t="s">
        <v>83</v>
      </c>
      <c r="R493" s="2" t="s">
        <v>84</v>
      </c>
      <c r="S493" s="2" t="s">
        <v>84</v>
      </c>
      <c r="T493" s="2" t="s">
        <v>85</v>
      </c>
      <c r="U493" s="2" t="str">
        <f t="shared" si="77"/>
        <v>DB information</v>
      </c>
      <c r="V493" s="2" t="s">
        <v>1093</v>
      </c>
      <c r="W493" s="2" t="s">
        <v>1563</v>
      </c>
      <c r="X493" s="2" t="s">
        <v>1564</v>
      </c>
      <c r="Y493" s="2" t="s">
        <v>1565</v>
      </c>
      <c r="Z493" s="2" t="s">
        <v>1566</v>
      </c>
      <c r="AA493" s="2" t="s">
        <v>1567</v>
      </c>
      <c r="AB493" s="2"/>
      <c r="AC493" s="2" t="s">
        <v>1568</v>
      </c>
      <c r="AD493" s="2" t="s">
        <v>1569</v>
      </c>
      <c r="AE493" s="2"/>
      <c r="AF493" s="2" t="s">
        <v>1570</v>
      </c>
      <c r="AG493" s="2"/>
      <c r="AH493" s="2" t="s">
        <v>1571</v>
      </c>
      <c r="AI493" s="2" t="s">
        <v>1572</v>
      </c>
      <c r="AJ493" s="2"/>
      <c r="AK493" s="2"/>
      <c r="AL493" s="2"/>
      <c r="AM493" s="2"/>
      <c r="AN493" s="2"/>
      <c r="AO493" s="2" t="s">
        <v>1573</v>
      </c>
      <c r="AP493" s="2"/>
      <c r="AQ493" s="2"/>
      <c r="AR493" s="2"/>
      <c r="AS493" s="2"/>
      <c r="AT493" s="2"/>
      <c r="AU493" s="2"/>
      <c r="AV493" s="2"/>
      <c r="AW493" s="2"/>
      <c r="AX493" s="2"/>
      <c r="AY493" s="2"/>
      <c r="AZ493" s="2"/>
      <c r="BA493" s="2"/>
      <c r="BB493" s="2"/>
      <c r="BC493" s="2"/>
      <c r="BD493" s="2"/>
      <c r="BE493" s="2"/>
      <c r="BF493" s="2"/>
      <c r="BG493" s="2"/>
      <c r="BH493" s="2"/>
      <c r="BI493" s="2" t="s">
        <v>1833</v>
      </c>
      <c r="BJ493" s="2">
        <v>30</v>
      </c>
      <c r="BK493" s="2" t="s">
        <v>120</v>
      </c>
      <c r="BL493" s="2">
        <v>0.63</v>
      </c>
      <c r="BM493" s="2"/>
      <c r="BN493" s="2"/>
      <c r="BO493" s="2">
        <v>0.98</v>
      </c>
      <c r="BP493" s="2">
        <v>1.9E-2</v>
      </c>
      <c r="BQ493" s="2" t="s">
        <v>150</v>
      </c>
      <c r="BR493" s="2" t="s">
        <v>176</v>
      </c>
      <c r="BS493" s="2">
        <v>10</v>
      </c>
      <c r="BT493" s="2"/>
      <c r="BU493" s="2"/>
      <c r="BV493" s="2"/>
      <c r="BW493" s="2">
        <v>0.37</v>
      </c>
      <c r="BX493" s="2">
        <v>0.128</v>
      </c>
      <c r="BY493" s="2" t="s">
        <v>150</v>
      </c>
      <c r="BZ493" s="10">
        <f t="shared" si="85"/>
        <v>1</v>
      </c>
      <c r="CA493" s="10">
        <f t="shared" si="86"/>
        <v>1</v>
      </c>
      <c r="CB493" s="9">
        <f t="shared" si="78"/>
        <v>3</v>
      </c>
      <c r="CC493" s="9">
        <f t="shared" si="79"/>
        <v>1</v>
      </c>
      <c r="CD493" s="9">
        <f t="shared" si="80"/>
        <v>1</v>
      </c>
      <c r="CE493" s="9">
        <f t="shared" si="81"/>
        <v>0.5</v>
      </c>
      <c r="CF493" s="9">
        <f t="shared" si="82"/>
        <v>0.5</v>
      </c>
      <c r="CG493" s="9">
        <f t="shared" si="83"/>
        <v>0.5</v>
      </c>
      <c r="CH493" s="9">
        <f t="shared" si="84"/>
        <v>2</v>
      </c>
      <c r="CI493" s="9">
        <f t="shared" si="87"/>
        <v>1</v>
      </c>
    </row>
    <row r="494" spans="1:87" ht="41.4" x14ac:dyDescent="0.3">
      <c r="A494" s="9">
        <v>491</v>
      </c>
      <c r="B494" s="2" t="s">
        <v>1560</v>
      </c>
      <c r="C494" s="2" t="s">
        <v>2007</v>
      </c>
      <c r="D494" s="2">
        <v>2022</v>
      </c>
      <c r="E494" s="2" t="s">
        <v>137</v>
      </c>
      <c r="F494" s="2" t="s">
        <v>176</v>
      </c>
      <c r="G494" s="2" t="s">
        <v>72</v>
      </c>
      <c r="H494" s="2" t="s">
        <v>605</v>
      </c>
      <c r="I494" s="2" t="s">
        <v>208</v>
      </c>
      <c r="J494" s="2" t="s">
        <v>1600</v>
      </c>
      <c r="K494" s="2" t="s">
        <v>1616</v>
      </c>
      <c r="L494" s="2"/>
      <c r="M494" s="2" t="s">
        <v>1620</v>
      </c>
      <c r="N494" s="2" t="s">
        <v>1621</v>
      </c>
      <c r="O494" s="2" t="s">
        <v>1766</v>
      </c>
      <c r="P494" s="2" t="s">
        <v>82</v>
      </c>
      <c r="Q494" s="2" t="s">
        <v>83</v>
      </c>
      <c r="R494" s="2" t="s">
        <v>84</v>
      </c>
      <c r="S494" s="2" t="s">
        <v>84</v>
      </c>
      <c r="T494" s="2" t="s">
        <v>119</v>
      </c>
      <c r="U494" s="2" t="str">
        <f t="shared" si="77"/>
        <v>DB information</v>
      </c>
      <c r="V494" s="2" t="s">
        <v>1093</v>
      </c>
      <c r="W494" s="2" t="s">
        <v>1563</v>
      </c>
      <c r="X494" s="2" t="s">
        <v>1564</v>
      </c>
      <c r="Y494" s="2" t="s">
        <v>1565</v>
      </c>
      <c r="Z494" s="2" t="s">
        <v>1566</v>
      </c>
      <c r="AA494" s="2" t="s">
        <v>1567</v>
      </c>
      <c r="AB494" s="2"/>
      <c r="AC494" s="2" t="s">
        <v>1568</v>
      </c>
      <c r="AD494" s="2" t="s">
        <v>1569</v>
      </c>
      <c r="AE494" s="2"/>
      <c r="AF494" s="2" t="s">
        <v>1570</v>
      </c>
      <c r="AG494" s="2"/>
      <c r="AH494" s="2" t="s">
        <v>1571</v>
      </c>
      <c r="AI494" s="2" t="s">
        <v>1572</v>
      </c>
      <c r="AJ494" s="2"/>
      <c r="AK494" s="2"/>
      <c r="AL494" s="2"/>
      <c r="AM494" s="2"/>
      <c r="AN494" s="2"/>
      <c r="AO494" s="2" t="s">
        <v>1573</v>
      </c>
      <c r="AP494" s="2"/>
      <c r="AQ494" s="2"/>
      <c r="AR494" s="2"/>
      <c r="AS494" s="2"/>
      <c r="AT494" s="2"/>
      <c r="AU494" s="2"/>
      <c r="AV494" s="2"/>
      <c r="AW494" s="2"/>
      <c r="AX494" s="2"/>
      <c r="AY494" s="2"/>
      <c r="AZ494" s="2"/>
      <c r="BA494" s="2"/>
      <c r="BB494" s="2"/>
      <c r="BC494" s="2"/>
      <c r="BD494" s="2"/>
      <c r="BE494" s="2"/>
      <c r="BF494" s="2"/>
      <c r="BG494" s="2"/>
      <c r="BH494" s="2"/>
      <c r="BI494" s="2" t="s">
        <v>1834</v>
      </c>
      <c r="BJ494" s="2">
        <v>30</v>
      </c>
      <c r="BK494" s="2" t="s">
        <v>120</v>
      </c>
      <c r="BL494" s="2">
        <v>0.61</v>
      </c>
      <c r="BM494" s="11"/>
      <c r="BN494" s="2"/>
      <c r="BO494" s="2">
        <v>0.98</v>
      </c>
      <c r="BP494" s="2">
        <v>1.9E-2</v>
      </c>
      <c r="BQ494" s="2" t="s">
        <v>150</v>
      </c>
      <c r="BR494" s="2" t="s">
        <v>176</v>
      </c>
      <c r="BS494" s="2">
        <v>10</v>
      </c>
      <c r="BT494" s="2"/>
      <c r="BU494" s="2"/>
      <c r="BV494" s="2"/>
      <c r="BW494" s="2">
        <v>0.37</v>
      </c>
      <c r="BX494" s="2">
        <v>0.128</v>
      </c>
      <c r="BY494" s="2" t="s">
        <v>150</v>
      </c>
      <c r="BZ494" s="10">
        <f t="shared" si="85"/>
        <v>1</v>
      </c>
      <c r="CA494" s="10">
        <f t="shared" si="86"/>
        <v>1</v>
      </c>
      <c r="CB494" s="9">
        <f t="shared" si="78"/>
        <v>3</v>
      </c>
      <c r="CC494" s="9">
        <f t="shared" si="79"/>
        <v>1</v>
      </c>
      <c r="CD494" s="9">
        <f t="shared" si="80"/>
        <v>1</v>
      </c>
      <c r="CE494" s="9">
        <f t="shared" si="81"/>
        <v>0.5</v>
      </c>
      <c r="CF494" s="9">
        <f t="shared" si="82"/>
        <v>0.5</v>
      </c>
      <c r="CG494" s="9">
        <f t="shared" si="83"/>
        <v>0.5</v>
      </c>
      <c r="CH494" s="9">
        <f t="shared" si="84"/>
        <v>2</v>
      </c>
      <c r="CI494" s="9">
        <f t="shared" si="87"/>
        <v>1</v>
      </c>
    </row>
    <row r="495" spans="1:87" ht="41.4" x14ac:dyDescent="0.3">
      <c r="A495" s="9">
        <v>491</v>
      </c>
      <c r="B495" s="2" t="s">
        <v>1560</v>
      </c>
      <c r="C495" s="2" t="s">
        <v>2007</v>
      </c>
      <c r="D495" s="2">
        <v>2022</v>
      </c>
      <c r="E495" s="2" t="s">
        <v>137</v>
      </c>
      <c r="F495" s="2" t="s">
        <v>176</v>
      </c>
      <c r="G495" s="2" t="s">
        <v>72</v>
      </c>
      <c r="H495" s="2" t="s">
        <v>605</v>
      </c>
      <c r="I495" s="2" t="s">
        <v>208</v>
      </c>
      <c r="J495" s="2" t="s">
        <v>1601</v>
      </c>
      <c r="K495" s="2" t="s">
        <v>1616</v>
      </c>
      <c r="L495" s="2" t="s">
        <v>150</v>
      </c>
      <c r="M495" s="2" t="s">
        <v>1021</v>
      </c>
      <c r="N495" s="2" t="s">
        <v>1622</v>
      </c>
      <c r="O495" s="2" t="s">
        <v>1766</v>
      </c>
      <c r="P495" s="2" t="s">
        <v>82</v>
      </c>
      <c r="Q495" s="2" t="s">
        <v>83</v>
      </c>
      <c r="R495" s="2" t="s">
        <v>84</v>
      </c>
      <c r="S495" s="2" t="s">
        <v>84</v>
      </c>
      <c r="T495" s="2" t="s">
        <v>119</v>
      </c>
      <c r="U495" s="2" t="str">
        <f t="shared" si="77"/>
        <v>DB information</v>
      </c>
      <c r="V495" s="2" t="s">
        <v>1093</v>
      </c>
      <c r="W495" s="2" t="s">
        <v>1563</v>
      </c>
      <c r="X495" s="2" t="s">
        <v>1564</v>
      </c>
      <c r="Y495" s="2" t="s">
        <v>1565</v>
      </c>
      <c r="Z495" s="2" t="s">
        <v>1566</v>
      </c>
      <c r="AA495" s="2" t="s">
        <v>1567</v>
      </c>
      <c r="AB495" s="2"/>
      <c r="AC495" s="2" t="s">
        <v>1568</v>
      </c>
      <c r="AD495" s="2" t="s">
        <v>1569</v>
      </c>
      <c r="AE495" s="2"/>
      <c r="AF495" s="2" t="s">
        <v>1570</v>
      </c>
      <c r="AG495" s="2"/>
      <c r="AH495" s="2" t="s">
        <v>1571</v>
      </c>
      <c r="AI495" s="2" t="s">
        <v>1572</v>
      </c>
      <c r="AJ495" s="2"/>
      <c r="AK495" s="2"/>
      <c r="AL495" s="2"/>
      <c r="AM495" s="2"/>
      <c r="AN495" s="2"/>
      <c r="AO495" s="2" t="s">
        <v>1573</v>
      </c>
      <c r="AP495" s="2"/>
      <c r="AQ495" s="2"/>
      <c r="AR495" s="2"/>
      <c r="AS495" s="2"/>
      <c r="AT495" s="2"/>
      <c r="AU495" s="2"/>
      <c r="AV495" s="2"/>
      <c r="AW495" s="2"/>
      <c r="AX495" s="2"/>
      <c r="AY495" s="2"/>
      <c r="AZ495" s="2"/>
      <c r="BA495" s="2"/>
      <c r="BB495" s="2"/>
      <c r="BC495" s="2"/>
      <c r="BD495" s="2"/>
      <c r="BE495" s="2"/>
      <c r="BF495" s="2"/>
      <c r="BG495" s="2"/>
      <c r="BH495" s="2"/>
      <c r="BI495" s="2" t="s">
        <v>1835</v>
      </c>
      <c r="BJ495" s="2">
        <v>30</v>
      </c>
      <c r="BK495" s="2" t="s">
        <v>120</v>
      </c>
      <c r="BL495" s="2">
        <v>0.98</v>
      </c>
      <c r="BM495" s="2"/>
      <c r="BN495" s="2"/>
      <c r="BO495" s="2">
        <v>0.98</v>
      </c>
      <c r="BP495" s="2">
        <v>1.9E-2</v>
      </c>
      <c r="BQ495" s="2" t="s">
        <v>150</v>
      </c>
      <c r="BR495" s="2" t="s">
        <v>176</v>
      </c>
      <c r="BS495" s="2">
        <v>10</v>
      </c>
      <c r="BT495" s="2"/>
      <c r="BU495" s="2"/>
      <c r="BV495" s="2"/>
      <c r="BW495" s="2">
        <v>0.37</v>
      </c>
      <c r="BX495" s="2">
        <v>0.128</v>
      </c>
      <c r="BY495" s="2" t="s">
        <v>150</v>
      </c>
      <c r="BZ495" s="10">
        <f t="shared" si="85"/>
        <v>1</v>
      </c>
      <c r="CA495" s="10">
        <f t="shared" si="86"/>
        <v>1</v>
      </c>
      <c r="CB495" s="9">
        <f t="shared" si="78"/>
        <v>3</v>
      </c>
      <c r="CC495" s="9">
        <f t="shared" si="79"/>
        <v>1</v>
      </c>
      <c r="CD495" s="9">
        <f t="shared" si="80"/>
        <v>1</v>
      </c>
      <c r="CE495" s="9">
        <f t="shared" si="81"/>
        <v>0.5</v>
      </c>
      <c r="CF495" s="9">
        <f t="shared" si="82"/>
        <v>0.5</v>
      </c>
      <c r="CG495" s="9">
        <f t="shared" si="83"/>
        <v>0.5</v>
      </c>
      <c r="CH495" s="9">
        <f t="shared" si="84"/>
        <v>2</v>
      </c>
      <c r="CI495" s="9">
        <f t="shared" si="87"/>
        <v>1</v>
      </c>
    </row>
    <row r="496" spans="1:87" ht="41.4" x14ac:dyDescent="0.3">
      <c r="A496" s="9">
        <v>491</v>
      </c>
      <c r="B496" s="2" t="s">
        <v>1560</v>
      </c>
      <c r="C496" s="2" t="s">
        <v>2007</v>
      </c>
      <c r="D496" s="2">
        <v>2022</v>
      </c>
      <c r="E496" s="2" t="s">
        <v>137</v>
      </c>
      <c r="F496" s="2" t="s">
        <v>176</v>
      </c>
      <c r="G496" s="2" t="s">
        <v>72</v>
      </c>
      <c r="H496" s="2" t="s">
        <v>605</v>
      </c>
      <c r="I496" s="2" t="s">
        <v>208</v>
      </c>
      <c r="J496" s="2" t="s">
        <v>1602</v>
      </c>
      <c r="K496" s="2" t="s">
        <v>1616</v>
      </c>
      <c r="L496" s="2" t="s">
        <v>150</v>
      </c>
      <c r="M496" s="2" t="s">
        <v>1623</v>
      </c>
      <c r="N496" s="2" t="s">
        <v>1624</v>
      </c>
      <c r="O496" s="2" t="s">
        <v>1766</v>
      </c>
      <c r="P496" s="2" t="s">
        <v>82</v>
      </c>
      <c r="Q496" s="2" t="s">
        <v>83</v>
      </c>
      <c r="R496" s="2" t="s">
        <v>84</v>
      </c>
      <c r="S496" s="2" t="s">
        <v>84</v>
      </c>
      <c r="T496" s="2" t="s">
        <v>119</v>
      </c>
      <c r="U496" s="2" t="str">
        <f t="shared" si="77"/>
        <v>DB information</v>
      </c>
      <c r="V496" s="2" t="s">
        <v>1093</v>
      </c>
      <c r="W496" s="2" t="s">
        <v>1563</v>
      </c>
      <c r="X496" s="2" t="s">
        <v>1564</v>
      </c>
      <c r="Y496" s="2" t="s">
        <v>1565</v>
      </c>
      <c r="Z496" s="2" t="s">
        <v>1566</v>
      </c>
      <c r="AA496" s="2" t="s">
        <v>1567</v>
      </c>
      <c r="AB496" s="2"/>
      <c r="AC496" s="2" t="s">
        <v>1568</v>
      </c>
      <c r="AD496" s="2" t="s">
        <v>1569</v>
      </c>
      <c r="AE496" s="2"/>
      <c r="AF496" s="2" t="s">
        <v>1570</v>
      </c>
      <c r="AG496" s="2"/>
      <c r="AH496" s="2" t="s">
        <v>1571</v>
      </c>
      <c r="AI496" s="2" t="s">
        <v>1572</v>
      </c>
      <c r="AJ496" s="2"/>
      <c r="AK496" s="2"/>
      <c r="AL496" s="2"/>
      <c r="AM496" s="2"/>
      <c r="AN496" s="2"/>
      <c r="AO496" s="2" t="s">
        <v>1573</v>
      </c>
      <c r="AP496" s="2"/>
      <c r="AQ496" s="2"/>
      <c r="AR496" s="2"/>
      <c r="AS496" s="2"/>
      <c r="AT496" s="2"/>
      <c r="AU496" s="2"/>
      <c r="AV496" s="2"/>
      <c r="AW496" s="2"/>
      <c r="AX496" s="2"/>
      <c r="AY496" s="2"/>
      <c r="AZ496" s="2"/>
      <c r="BA496" s="2"/>
      <c r="BB496" s="2"/>
      <c r="BC496" s="2"/>
      <c r="BD496" s="2"/>
      <c r="BE496" s="2"/>
      <c r="BF496" s="2"/>
      <c r="BG496" s="2"/>
      <c r="BH496" s="2"/>
      <c r="BI496" s="2" t="s">
        <v>1836</v>
      </c>
      <c r="BJ496" s="2">
        <v>30</v>
      </c>
      <c r="BK496" s="2" t="s">
        <v>120</v>
      </c>
      <c r="BL496" s="2">
        <v>0.99</v>
      </c>
      <c r="BM496" s="2"/>
      <c r="BN496" s="2"/>
      <c r="BO496" s="2">
        <v>0.98</v>
      </c>
      <c r="BP496" s="2">
        <v>1.9E-2</v>
      </c>
      <c r="BQ496" s="2" t="s">
        <v>150</v>
      </c>
      <c r="BR496" s="2" t="s">
        <v>176</v>
      </c>
      <c r="BS496" s="2">
        <v>10</v>
      </c>
      <c r="BT496" s="2"/>
      <c r="BU496" s="2"/>
      <c r="BV496" s="2"/>
      <c r="BW496" s="2">
        <v>0.37</v>
      </c>
      <c r="BX496" s="2">
        <v>0.128</v>
      </c>
      <c r="BY496" s="2" t="s">
        <v>150</v>
      </c>
      <c r="BZ496" s="10">
        <f t="shared" si="85"/>
        <v>1</v>
      </c>
      <c r="CA496" s="10">
        <f t="shared" si="86"/>
        <v>1</v>
      </c>
      <c r="CB496" s="9">
        <f t="shared" si="78"/>
        <v>3</v>
      </c>
      <c r="CC496" s="9">
        <f t="shared" si="79"/>
        <v>1</v>
      </c>
      <c r="CD496" s="9">
        <f t="shared" si="80"/>
        <v>1</v>
      </c>
      <c r="CE496" s="9">
        <f t="shared" si="81"/>
        <v>0.5</v>
      </c>
      <c r="CF496" s="9">
        <f t="shared" si="82"/>
        <v>0.5</v>
      </c>
      <c r="CG496" s="9">
        <f t="shared" si="83"/>
        <v>0.5</v>
      </c>
      <c r="CH496" s="9">
        <f t="shared" si="84"/>
        <v>2</v>
      </c>
      <c r="CI496" s="9">
        <f t="shared" si="87"/>
        <v>1</v>
      </c>
    </row>
    <row r="497" spans="1:87" ht="27.6" x14ac:dyDescent="0.3">
      <c r="A497" s="9">
        <v>492</v>
      </c>
      <c r="B497" s="2" t="s">
        <v>1575</v>
      </c>
      <c r="C497" s="2" t="s">
        <v>1576</v>
      </c>
      <c r="D497" s="2">
        <v>2013</v>
      </c>
      <c r="E497" s="2" t="s">
        <v>137</v>
      </c>
      <c r="F497" s="2" t="s">
        <v>176</v>
      </c>
      <c r="G497" s="2" t="s">
        <v>1596</v>
      </c>
      <c r="H497" s="2" t="s">
        <v>1603</v>
      </c>
      <c r="I497" s="2" t="s">
        <v>1604</v>
      </c>
      <c r="J497" s="2" t="s">
        <v>1598</v>
      </c>
      <c r="K497" s="2" t="s">
        <v>1616</v>
      </c>
      <c r="L497" s="2" t="s">
        <v>1625</v>
      </c>
      <c r="M497" s="2" t="s">
        <v>1486</v>
      </c>
      <c r="N497" s="2" t="s">
        <v>1626</v>
      </c>
      <c r="O497" s="2" t="s">
        <v>1766</v>
      </c>
      <c r="P497" s="2" t="s">
        <v>82</v>
      </c>
      <c r="Q497" s="2" t="s">
        <v>83</v>
      </c>
      <c r="R497" s="2" t="s">
        <v>84</v>
      </c>
      <c r="S497" s="2" t="s">
        <v>84</v>
      </c>
      <c r="T497" s="2" t="s">
        <v>119</v>
      </c>
      <c r="U497" s="2" t="str">
        <f t="shared" si="77"/>
        <v>DB information</v>
      </c>
      <c r="V497" s="2" t="s">
        <v>1785</v>
      </c>
      <c r="W497" s="2"/>
      <c r="X497" s="2" t="s">
        <v>1786</v>
      </c>
      <c r="Y497" s="2" t="s">
        <v>1787</v>
      </c>
      <c r="Z497" s="2"/>
      <c r="AA497" s="2"/>
      <c r="AB497" s="2" t="s">
        <v>1788</v>
      </c>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t="s">
        <v>1837</v>
      </c>
      <c r="BJ497" s="2">
        <v>673</v>
      </c>
      <c r="BK497" s="2" t="s">
        <v>86</v>
      </c>
      <c r="BL497" s="2"/>
      <c r="BM497" s="2"/>
      <c r="BN497" s="2"/>
      <c r="BO497" s="2"/>
      <c r="BP497" s="2">
        <v>3.1E-2</v>
      </c>
      <c r="BQ497" s="2" t="s">
        <v>150</v>
      </c>
      <c r="BR497" s="2" t="s">
        <v>176</v>
      </c>
      <c r="BS497" s="2">
        <v>113</v>
      </c>
      <c r="BT497" s="2"/>
      <c r="BU497" s="2"/>
      <c r="BV497" s="2"/>
      <c r="BW497" s="2"/>
      <c r="BX497" s="2"/>
      <c r="BY497" s="2"/>
      <c r="BZ497" s="10">
        <f t="shared" si="85"/>
        <v>0.61538461538461542</v>
      </c>
      <c r="CA497" s="10">
        <f t="shared" si="86"/>
        <v>0.73684210526315785</v>
      </c>
      <c r="CB497" s="9">
        <f t="shared" si="78"/>
        <v>3</v>
      </c>
      <c r="CC497" s="9">
        <f t="shared" si="79"/>
        <v>0.5</v>
      </c>
      <c r="CD497" s="9">
        <f t="shared" si="80"/>
        <v>0</v>
      </c>
      <c r="CE497" s="9">
        <f t="shared" si="81"/>
        <v>0.5</v>
      </c>
      <c r="CF497" s="9">
        <f t="shared" si="82"/>
        <v>0.5</v>
      </c>
      <c r="CG497" s="9">
        <f t="shared" si="83"/>
        <v>0.5</v>
      </c>
      <c r="CH497" s="9">
        <f t="shared" si="84"/>
        <v>2</v>
      </c>
      <c r="CI497" s="9">
        <f t="shared" si="87"/>
        <v>0</v>
      </c>
    </row>
    <row r="498" spans="1:87" ht="27.6" x14ac:dyDescent="0.3">
      <c r="A498" s="9">
        <v>492</v>
      </c>
      <c r="B498" s="2" t="s">
        <v>1575</v>
      </c>
      <c r="C498" s="2" t="s">
        <v>1576</v>
      </c>
      <c r="D498" s="2">
        <v>2013</v>
      </c>
      <c r="E498" s="2" t="s">
        <v>137</v>
      </c>
      <c r="F498" s="2" t="s">
        <v>176</v>
      </c>
      <c r="G498" s="2" t="s">
        <v>1596</v>
      </c>
      <c r="H498" s="2" t="s">
        <v>1603</v>
      </c>
      <c r="I498" s="2" t="s">
        <v>1604</v>
      </c>
      <c r="J498" s="2" t="s">
        <v>1599</v>
      </c>
      <c r="K498" s="2" t="s">
        <v>1616</v>
      </c>
      <c r="L498" s="2"/>
      <c r="M498" s="2" t="s">
        <v>1627</v>
      </c>
      <c r="N498" s="2" t="s">
        <v>1628</v>
      </c>
      <c r="O498" s="2" t="s">
        <v>1766</v>
      </c>
      <c r="P498" s="2" t="s">
        <v>82</v>
      </c>
      <c r="Q498" s="2" t="s">
        <v>83</v>
      </c>
      <c r="R498" s="2" t="s">
        <v>84</v>
      </c>
      <c r="S498" s="2" t="s">
        <v>84</v>
      </c>
      <c r="T498" s="2" t="s">
        <v>119</v>
      </c>
      <c r="U498" s="2" t="str">
        <f t="shared" si="77"/>
        <v>DB information</v>
      </c>
      <c r="V498" s="2" t="s">
        <v>1785</v>
      </c>
      <c r="W498" s="2"/>
      <c r="X498" s="2" t="s">
        <v>1786</v>
      </c>
      <c r="Y498" s="2" t="s">
        <v>1787</v>
      </c>
      <c r="Z498" s="2"/>
      <c r="AA498" s="2"/>
      <c r="AB498" s="2" t="s">
        <v>1788</v>
      </c>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t="s">
        <v>1838</v>
      </c>
      <c r="BJ498" s="2">
        <v>673</v>
      </c>
      <c r="BK498" s="2" t="s">
        <v>86</v>
      </c>
      <c r="BL498" s="2"/>
      <c r="BM498" s="2"/>
      <c r="BN498" s="2"/>
      <c r="BO498" s="2"/>
      <c r="BP498" s="2">
        <v>3.1E-2</v>
      </c>
      <c r="BQ498" s="2" t="s">
        <v>150</v>
      </c>
      <c r="BR498" s="2" t="s">
        <v>176</v>
      </c>
      <c r="BS498" s="2">
        <v>113</v>
      </c>
      <c r="BT498" s="2"/>
      <c r="BU498" s="2"/>
      <c r="BV498" s="2"/>
      <c r="BW498" s="2"/>
      <c r="BX498" s="2"/>
      <c r="BY498" s="2"/>
      <c r="BZ498" s="10">
        <f t="shared" si="85"/>
        <v>0.61538461538461542</v>
      </c>
      <c r="CA498" s="10">
        <f t="shared" si="86"/>
        <v>0.73684210526315785</v>
      </c>
      <c r="CB498" s="9">
        <f t="shared" si="78"/>
        <v>3</v>
      </c>
      <c r="CC498" s="9">
        <f t="shared" si="79"/>
        <v>0.5</v>
      </c>
      <c r="CD498" s="9">
        <f t="shared" si="80"/>
        <v>0</v>
      </c>
      <c r="CE498" s="9">
        <f t="shared" si="81"/>
        <v>0.5</v>
      </c>
      <c r="CF498" s="9">
        <f t="shared" si="82"/>
        <v>0.5</v>
      </c>
      <c r="CG498" s="9">
        <f t="shared" si="83"/>
        <v>0.5</v>
      </c>
      <c r="CH498" s="9">
        <f t="shared" si="84"/>
        <v>2</v>
      </c>
      <c r="CI498" s="9">
        <f t="shared" si="87"/>
        <v>0</v>
      </c>
    </row>
    <row r="499" spans="1:87" ht="27.6" x14ac:dyDescent="0.3">
      <c r="A499" s="9">
        <v>492</v>
      </c>
      <c r="B499" s="2" t="s">
        <v>1575</v>
      </c>
      <c r="C499" s="2" t="s">
        <v>1576</v>
      </c>
      <c r="D499" s="2">
        <v>2013</v>
      </c>
      <c r="E499" s="2" t="s">
        <v>137</v>
      </c>
      <c r="F499" s="2" t="s">
        <v>176</v>
      </c>
      <c r="G499" s="2" t="s">
        <v>1596</v>
      </c>
      <c r="H499" s="2" t="s">
        <v>1603</v>
      </c>
      <c r="I499" s="2" t="s">
        <v>1604</v>
      </c>
      <c r="J499" s="2" t="s">
        <v>1601</v>
      </c>
      <c r="K499" s="2" t="s">
        <v>1616</v>
      </c>
      <c r="L499" s="2" t="s">
        <v>150</v>
      </c>
      <c r="M499" s="2" t="s">
        <v>1629</v>
      </c>
      <c r="N499" s="2" t="s">
        <v>1630</v>
      </c>
      <c r="O499" s="2" t="s">
        <v>1766</v>
      </c>
      <c r="P499" s="2" t="s">
        <v>82</v>
      </c>
      <c r="Q499" s="2" t="s">
        <v>83</v>
      </c>
      <c r="R499" s="2" t="s">
        <v>84</v>
      </c>
      <c r="S499" s="2" t="s">
        <v>84</v>
      </c>
      <c r="T499" s="2" t="s">
        <v>119</v>
      </c>
      <c r="U499" s="2" t="str">
        <f t="shared" si="77"/>
        <v>DB information</v>
      </c>
      <c r="V499" s="2" t="s">
        <v>1785</v>
      </c>
      <c r="W499" s="2"/>
      <c r="X499" s="2" t="s">
        <v>1786</v>
      </c>
      <c r="Y499" s="2" t="s">
        <v>1787</v>
      </c>
      <c r="Z499" s="2"/>
      <c r="AA499" s="2"/>
      <c r="AB499" s="2" t="s">
        <v>1788</v>
      </c>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t="s">
        <v>1839</v>
      </c>
      <c r="BJ499" s="2">
        <v>673</v>
      </c>
      <c r="BK499" s="2" t="s">
        <v>86</v>
      </c>
      <c r="BL499" s="2"/>
      <c r="BM499" s="2"/>
      <c r="BN499" s="2"/>
      <c r="BO499" s="2"/>
      <c r="BP499" s="2">
        <v>3.1E-2</v>
      </c>
      <c r="BQ499" s="2" t="s">
        <v>150</v>
      </c>
      <c r="BR499" s="2" t="s">
        <v>176</v>
      </c>
      <c r="BS499" s="2">
        <v>113</v>
      </c>
      <c r="BT499" s="2"/>
      <c r="BU499" s="2"/>
      <c r="BV499" s="2"/>
      <c r="BW499" s="2"/>
      <c r="BX499" s="2"/>
      <c r="BY499" s="2"/>
      <c r="BZ499" s="10">
        <f t="shared" si="85"/>
        <v>0.61538461538461542</v>
      </c>
      <c r="CA499" s="10">
        <f t="shared" si="86"/>
        <v>0.73684210526315785</v>
      </c>
      <c r="CB499" s="9">
        <f t="shared" si="78"/>
        <v>3</v>
      </c>
      <c r="CC499" s="9">
        <f t="shared" si="79"/>
        <v>0.5</v>
      </c>
      <c r="CD499" s="9">
        <f t="shared" si="80"/>
        <v>0</v>
      </c>
      <c r="CE499" s="9">
        <f t="shared" si="81"/>
        <v>0.5</v>
      </c>
      <c r="CF499" s="9">
        <f t="shared" si="82"/>
        <v>0.5</v>
      </c>
      <c r="CG499" s="9">
        <f t="shared" si="83"/>
        <v>0.5</v>
      </c>
      <c r="CH499" s="9">
        <f t="shared" si="84"/>
        <v>2</v>
      </c>
      <c r="CI499" s="9">
        <f t="shared" si="87"/>
        <v>0</v>
      </c>
    </row>
    <row r="500" spans="1:87" ht="27.6" x14ac:dyDescent="0.3">
      <c r="A500" s="9">
        <v>492</v>
      </c>
      <c r="B500" s="2" t="s">
        <v>1575</v>
      </c>
      <c r="C500" s="2" t="s">
        <v>1576</v>
      </c>
      <c r="D500" s="2">
        <v>2013</v>
      </c>
      <c r="E500" s="2" t="s">
        <v>137</v>
      </c>
      <c r="F500" s="2" t="s">
        <v>176</v>
      </c>
      <c r="G500" s="2" t="s">
        <v>1596</v>
      </c>
      <c r="H500" s="2" t="s">
        <v>1603</v>
      </c>
      <c r="I500" s="2" t="s">
        <v>1604</v>
      </c>
      <c r="J500" s="2" t="s">
        <v>1602</v>
      </c>
      <c r="K500" s="2" t="s">
        <v>1616</v>
      </c>
      <c r="L500" s="2" t="s">
        <v>150</v>
      </c>
      <c r="M500" s="2" t="s">
        <v>275</v>
      </c>
      <c r="N500" s="2" t="s">
        <v>275</v>
      </c>
      <c r="O500" s="2" t="s">
        <v>1766</v>
      </c>
      <c r="P500" s="2" t="s">
        <v>82</v>
      </c>
      <c r="Q500" s="2" t="s">
        <v>83</v>
      </c>
      <c r="R500" s="2" t="s">
        <v>275</v>
      </c>
      <c r="S500" s="2" t="s">
        <v>275</v>
      </c>
      <c r="T500" s="2" t="s">
        <v>275</v>
      </c>
      <c r="U500" s="2" t="str">
        <f t="shared" si="77"/>
        <v>DB no information</v>
      </c>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t="s">
        <v>1840</v>
      </c>
      <c r="BJ500" s="2" t="s">
        <v>275</v>
      </c>
      <c r="BK500" s="2"/>
      <c r="BL500" s="2"/>
      <c r="BM500" s="2"/>
      <c r="BN500" s="2"/>
      <c r="BO500" s="2"/>
      <c r="BP500" s="2" t="s">
        <v>275</v>
      </c>
      <c r="BQ500" s="2" t="s">
        <v>275</v>
      </c>
      <c r="BR500" s="2" t="s">
        <v>275</v>
      </c>
      <c r="BS500" s="2" t="s">
        <v>275</v>
      </c>
      <c r="BT500" s="2"/>
      <c r="BU500" s="2"/>
      <c r="BV500" s="2"/>
      <c r="BW500" s="2"/>
      <c r="BX500" s="2"/>
      <c r="BY500" s="2"/>
      <c r="BZ500" s="10">
        <f t="shared" si="85"/>
        <v>0.53846153846153844</v>
      </c>
      <c r="CA500" s="10">
        <f t="shared" si="86"/>
        <v>0.68421052631578949</v>
      </c>
      <c r="CB500" s="9">
        <f t="shared" si="78"/>
        <v>3</v>
      </c>
      <c r="CC500" s="9">
        <f t="shared" si="79"/>
        <v>0.5</v>
      </c>
      <c r="CD500" s="9">
        <f t="shared" si="80"/>
        <v>0</v>
      </c>
      <c r="CE500" s="9">
        <f t="shared" si="81"/>
        <v>0.5</v>
      </c>
      <c r="CF500" s="9">
        <f t="shared" si="82"/>
        <v>0.5</v>
      </c>
      <c r="CG500" s="9">
        <f t="shared" si="83"/>
        <v>0</v>
      </c>
      <c r="CH500" s="9">
        <f t="shared" si="84"/>
        <v>2</v>
      </c>
      <c r="CI500" s="9">
        <f t="shared" si="87"/>
        <v>0</v>
      </c>
    </row>
    <row r="501" spans="1:87" ht="27.6" x14ac:dyDescent="0.3">
      <c r="A501" s="9">
        <v>493</v>
      </c>
      <c r="B501" s="2" t="s">
        <v>1575</v>
      </c>
      <c r="C501" s="2" t="s">
        <v>1576</v>
      </c>
      <c r="D501" s="2">
        <v>2013</v>
      </c>
      <c r="E501" s="2" t="s">
        <v>137</v>
      </c>
      <c r="F501" s="2" t="s">
        <v>176</v>
      </c>
      <c r="G501" s="2" t="s">
        <v>1596</v>
      </c>
      <c r="H501" s="2" t="s">
        <v>1603</v>
      </c>
      <c r="I501" s="2" t="s">
        <v>1604</v>
      </c>
      <c r="J501" s="2" t="s">
        <v>1598</v>
      </c>
      <c r="K501" s="2" t="s">
        <v>1631</v>
      </c>
      <c r="L501" s="2" t="s">
        <v>1625</v>
      </c>
      <c r="M501" s="2" t="s">
        <v>1486</v>
      </c>
      <c r="N501" s="2" t="s">
        <v>1626</v>
      </c>
      <c r="O501" s="2" t="s">
        <v>1766</v>
      </c>
      <c r="P501" s="2" t="s">
        <v>82</v>
      </c>
      <c r="Q501" s="2" t="s">
        <v>83</v>
      </c>
      <c r="R501" s="2" t="s">
        <v>278</v>
      </c>
      <c r="S501" s="2" t="s">
        <v>937</v>
      </c>
      <c r="T501" s="2" t="s">
        <v>119</v>
      </c>
      <c r="U501" s="2" t="str">
        <f t="shared" si="77"/>
        <v>DB information</v>
      </c>
      <c r="V501" s="2" t="s">
        <v>1785</v>
      </c>
      <c r="W501" s="2"/>
      <c r="X501" s="2" t="s">
        <v>1786</v>
      </c>
      <c r="Y501" s="2" t="s">
        <v>1787</v>
      </c>
      <c r="Z501" s="2"/>
      <c r="AA501" s="2"/>
      <c r="AB501" s="2" t="s">
        <v>1788</v>
      </c>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t="s">
        <v>1841</v>
      </c>
      <c r="BJ501" s="2">
        <v>159</v>
      </c>
      <c r="BK501" s="2" t="s">
        <v>86</v>
      </c>
      <c r="BL501" s="2"/>
      <c r="BM501" s="2"/>
      <c r="BN501" s="2"/>
      <c r="BO501" s="2"/>
      <c r="BP501" s="2"/>
      <c r="BQ501" s="2"/>
      <c r="BR501" s="2" t="s">
        <v>176</v>
      </c>
      <c r="BS501" s="2">
        <v>20</v>
      </c>
      <c r="BT501" s="2"/>
      <c r="BU501" s="2"/>
      <c r="BV501" s="2"/>
      <c r="BW501" s="2"/>
      <c r="BX501" s="2"/>
      <c r="BY501" s="2"/>
      <c r="BZ501" s="10">
        <f t="shared" si="85"/>
        <v>0.53846153846153844</v>
      </c>
      <c r="CA501" s="10">
        <f t="shared" si="86"/>
        <v>0.68421052631578949</v>
      </c>
      <c r="CB501" s="9">
        <f t="shared" si="78"/>
        <v>3</v>
      </c>
      <c r="CC501" s="9">
        <f t="shared" si="79"/>
        <v>0</v>
      </c>
      <c r="CD501" s="9">
        <f t="shared" si="80"/>
        <v>0</v>
      </c>
      <c r="CE501" s="9">
        <f t="shared" si="81"/>
        <v>0.5</v>
      </c>
      <c r="CF501" s="9">
        <f t="shared" si="82"/>
        <v>0.5</v>
      </c>
      <c r="CG501" s="9">
        <f t="shared" si="83"/>
        <v>0.5</v>
      </c>
      <c r="CH501" s="9">
        <f t="shared" si="84"/>
        <v>2</v>
      </c>
      <c r="CI501" s="9">
        <f t="shared" si="87"/>
        <v>0</v>
      </c>
    </row>
    <row r="502" spans="1:87" ht="27.6" x14ac:dyDescent="0.3">
      <c r="A502" s="9">
        <v>493</v>
      </c>
      <c r="B502" s="2" t="s">
        <v>1575</v>
      </c>
      <c r="C502" s="2" t="s">
        <v>1576</v>
      </c>
      <c r="D502" s="2">
        <v>2013</v>
      </c>
      <c r="E502" s="2" t="s">
        <v>137</v>
      </c>
      <c r="F502" s="2" t="s">
        <v>176</v>
      </c>
      <c r="G502" s="2" t="s">
        <v>1596</v>
      </c>
      <c r="H502" s="2" t="s">
        <v>1603</v>
      </c>
      <c r="I502" s="2" t="s">
        <v>1604</v>
      </c>
      <c r="J502" s="2" t="s">
        <v>1599</v>
      </c>
      <c r="K502" s="2" t="s">
        <v>1631</v>
      </c>
      <c r="L502" s="2"/>
      <c r="M502" s="2" t="s">
        <v>361</v>
      </c>
      <c r="N502" s="2" t="s">
        <v>353</v>
      </c>
      <c r="O502" s="2" t="s">
        <v>1766</v>
      </c>
      <c r="P502" s="2" t="s">
        <v>82</v>
      </c>
      <c r="Q502" s="2" t="s">
        <v>83</v>
      </c>
      <c r="R502" s="2" t="s">
        <v>278</v>
      </c>
      <c r="S502" s="2" t="s">
        <v>937</v>
      </c>
      <c r="T502" s="2" t="s">
        <v>119</v>
      </c>
      <c r="U502" s="2" t="str">
        <f t="shared" si="77"/>
        <v>DB information</v>
      </c>
      <c r="V502" s="2" t="s">
        <v>1785</v>
      </c>
      <c r="W502" s="2"/>
      <c r="X502" s="2" t="s">
        <v>1786</v>
      </c>
      <c r="Y502" s="2" t="s">
        <v>1787</v>
      </c>
      <c r="Z502" s="2"/>
      <c r="AA502" s="2"/>
      <c r="AB502" s="2" t="s">
        <v>1788</v>
      </c>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t="s">
        <v>1842</v>
      </c>
      <c r="BJ502" s="2">
        <v>159</v>
      </c>
      <c r="BK502" s="2" t="s">
        <v>86</v>
      </c>
      <c r="BL502" s="2"/>
      <c r="BM502" s="2"/>
      <c r="BN502" s="2"/>
      <c r="BO502" s="2"/>
      <c r="BP502" s="2"/>
      <c r="BQ502" s="2"/>
      <c r="BR502" s="2" t="s">
        <v>176</v>
      </c>
      <c r="BS502" s="2">
        <v>20</v>
      </c>
      <c r="BT502" s="2"/>
      <c r="BU502" s="2"/>
      <c r="BV502" s="2"/>
      <c r="BW502" s="2"/>
      <c r="BX502" s="2"/>
      <c r="BY502" s="2"/>
      <c r="BZ502" s="10">
        <f t="shared" si="85"/>
        <v>0.53846153846153844</v>
      </c>
      <c r="CA502" s="10">
        <f t="shared" si="86"/>
        <v>0.68421052631578949</v>
      </c>
      <c r="CB502" s="9">
        <f t="shared" si="78"/>
        <v>3</v>
      </c>
      <c r="CC502" s="9">
        <f t="shared" si="79"/>
        <v>0</v>
      </c>
      <c r="CD502" s="9">
        <f t="shared" si="80"/>
        <v>0</v>
      </c>
      <c r="CE502" s="9">
        <f t="shared" si="81"/>
        <v>0.5</v>
      </c>
      <c r="CF502" s="9">
        <f t="shared" si="82"/>
        <v>0.5</v>
      </c>
      <c r="CG502" s="9">
        <f t="shared" si="83"/>
        <v>0.5</v>
      </c>
      <c r="CH502" s="9">
        <f t="shared" si="84"/>
        <v>2</v>
      </c>
      <c r="CI502" s="9">
        <f t="shared" si="87"/>
        <v>0</v>
      </c>
    </row>
    <row r="503" spans="1:87" ht="27.6" x14ac:dyDescent="0.3">
      <c r="A503" s="9">
        <v>493</v>
      </c>
      <c r="B503" s="2" t="s">
        <v>1575</v>
      </c>
      <c r="C503" s="2" t="s">
        <v>1576</v>
      </c>
      <c r="D503" s="2">
        <v>2013</v>
      </c>
      <c r="E503" s="2" t="s">
        <v>137</v>
      </c>
      <c r="F503" s="2" t="s">
        <v>176</v>
      </c>
      <c r="G503" s="2" t="s">
        <v>1596</v>
      </c>
      <c r="H503" s="2" t="s">
        <v>1603</v>
      </c>
      <c r="I503" s="2" t="s">
        <v>1604</v>
      </c>
      <c r="J503" s="2" t="s">
        <v>1601</v>
      </c>
      <c r="K503" s="2" t="s">
        <v>1631</v>
      </c>
      <c r="L503" s="2" t="s">
        <v>150</v>
      </c>
      <c r="M503" s="2" t="s">
        <v>1486</v>
      </c>
      <c r="N503" s="2" t="s">
        <v>1626</v>
      </c>
      <c r="O503" s="2" t="s">
        <v>1766</v>
      </c>
      <c r="P503" s="2" t="s">
        <v>82</v>
      </c>
      <c r="Q503" s="2" t="s">
        <v>83</v>
      </c>
      <c r="R503" s="2" t="s">
        <v>278</v>
      </c>
      <c r="S503" s="2" t="s">
        <v>937</v>
      </c>
      <c r="T503" s="2" t="s">
        <v>119</v>
      </c>
      <c r="U503" s="2" t="str">
        <f t="shared" si="77"/>
        <v>DB information</v>
      </c>
      <c r="V503" s="2" t="s">
        <v>1785</v>
      </c>
      <c r="W503" s="2"/>
      <c r="X503" s="2" t="s">
        <v>1786</v>
      </c>
      <c r="Y503" s="2" t="s">
        <v>1787</v>
      </c>
      <c r="Z503" s="2"/>
      <c r="AA503" s="2"/>
      <c r="AB503" s="2" t="s">
        <v>1788</v>
      </c>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t="s">
        <v>1843</v>
      </c>
      <c r="BJ503" s="2">
        <v>159</v>
      </c>
      <c r="BK503" s="2" t="s">
        <v>86</v>
      </c>
      <c r="BL503" s="2"/>
      <c r="BM503" s="2"/>
      <c r="BN503" s="2"/>
      <c r="BO503" s="2"/>
      <c r="BP503" s="2"/>
      <c r="BQ503" s="2"/>
      <c r="BR503" s="2" t="s">
        <v>176</v>
      </c>
      <c r="BS503" s="2">
        <v>20</v>
      </c>
      <c r="BT503" s="2"/>
      <c r="BU503" s="2"/>
      <c r="BV503" s="2"/>
      <c r="BW503" s="2"/>
      <c r="BX503" s="2"/>
      <c r="BY503" s="2"/>
      <c r="BZ503" s="10">
        <f t="shared" si="85"/>
        <v>0.53846153846153844</v>
      </c>
      <c r="CA503" s="10">
        <f t="shared" si="86"/>
        <v>0.68421052631578949</v>
      </c>
      <c r="CB503" s="9">
        <f t="shared" si="78"/>
        <v>3</v>
      </c>
      <c r="CC503" s="9">
        <f t="shared" si="79"/>
        <v>0</v>
      </c>
      <c r="CD503" s="9">
        <f t="shared" si="80"/>
        <v>0</v>
      </c>
      <c r="CE503" s="9">
        <f t="shared" si="81"/>
        <v>0.5</v>
      </c>
      <c r="CF503" s="9">
        <f t="shared" si="82"/>
        <v>0.5</v>
      </c>
      <c r="CG503" s="9">
        <f t="shared" si="83"/>
        <v>0.5</v>
      </c>
      <c r="CH503" s="9">
        <f t="shared" si="84"/>
        <v>2</v>
      </c>
      <c r="CI503" s="9">
        <f t="shared" si="87"/>
        <v>0</v>
      </c>
    </row>
    <row r="504" spans="1:87" ht="27.6" x14ac:dyDescent="0.3">
      <c r="A504" s="9">
        <v>493</v>
      </c>
      <c r="B504" s="2" t="s">
        <v>1575</v>
      </c>
      <c r="C504" s="2" t="s">
        <v>1576</v>
      </c>
      <c r="D504" s="2">
        <v>2013</v>
      </c>
      <c r="E504" s="2" t="s">
        <v>137</v>
      </c>
      <c r="F504" s="2" t="s">
        <v>176</v>
      </c>
      <c r="G504" s="2" t="s">
        <v>1596</v>
      </c>
      <c r="H504" s="2" t="s">
        <v>1603</v>
      </c>
      <c r="I504" s="2" t="s">
        <v>1604</v>
      </c>
      <c r="J504" s="2" t="s">
        <v>1602</v>
      </c>
      <c r="K504" s="2" t="s">
        <v>1631</v>
      </c>
      <c r="L504" s="2" t="s">
        <v>150</v>
      </c>
      <c r="M504" s="2" t="s">
        <v>275</v>
      </c>
      <c r="N504" s="2" t="s">
        <v>275</v>
      </c>
      <c r="O504" s="2" t="s">
        <v>1766</v>
      </c>
      <c r="P504" s="2" t="s">
        <v>82</v>
      </c>
      <c r="Q504" s="2" t="s">
        <v>83</v>
      </c>
      <c r="R504" s="2" t="s">
        <v>275</v>
      </c>
      <c r="S504" s="2" t="s">
        <v>275</v>
      </c>
      <c r="T504" s="2" t="s">
        <v>275</v>
      </c>
      <c r="U504" s="2" t="str">
        <f t="shared" si="77"/>
        <v>DB no information</v>
      </c>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t="s">
        <v>1840</v>
      </c>
      <c r="BJ504" s="2" t="s">
        <v>275</v>
      </c>
      <c r="BK504" s="2"/>
      <c r="BL504" s="2"/>
      <c r="BM504" s="2"/>
      <c r="BN504" s="2"/>
      <c r="BO504" s="2"/>
      <c r="BP504" s="2"/>
      <c r="BQ504" s="2"/>
      <c r="BR504" s="2" t="s">
        <v>275</v>
      </c>
      <c r="BS504" s="2" t="s">
        <v>275</v>
      </c>
      <c r="BT504" s="2"/>
      <c r="BU504" s="2"/>
      <c r="BV504" s="2"/>
      <c r="BW504" s="2"/>
      <c r="BX504" s="2"/>
      <c r="BY504" s="2"/>
      <c r="BZ504" s="10">
        <f t="shared" si="85"/>
        <v>0.46153846153846156</v>
      </c>
      <c r="CA504" s="10">
        <f t="shared" si="86"/>
        <v>0.63157894736842102</v>
      </c>
      <c r="CB504" s="9">
        <f t="shared" si="78"/>
        <v>3</v>
      </c>
      <c r="CC504" s="9">
        <f t="shared" si="79"/>
        <v>0</v>
      </c>
      <c r="CD504" s="9">
        <f t="shared" si="80"/>
        <v>0</v>
      </c>
      <c r="CE504" s="9">
        <f t="shared" si="81"/>
        <v>0.5</v>
      </c>
      <c r="CF504" s="9">
        <f t="shared" si="82"/>
        <v>0.5</v>
      </c>
      <c r="CG504" s="9">
        <f t="shared" si="83"/>
        <v>0</v>
      </c>
      <c r="CH504" s="9">
        <f t="shared" si="84"/>
        <v>2</v>
      </c>
      <c r="CI504" s="9">
        <f t="shared" si="87"/>
        <v>0</v>
      </c>
    </row>
    <row r="505" spans="1:87" ht="27.6" x14ac:dyDescent="0.3">
      <c r="A505" s="9">
        <v>494</v>
      </c>
      <c r="B505" s="2" t="s">
        <v>1575</v>
      </c>
      <c r="C505" s="2" t="s">
        <v>1576</v>
      </c>
      <c r="D505" s="2">
        <v>2013</v>
      </c>
      <c r="E505" s="2" t="s">
        <v>137</v>
      </c>
      <c r="F505" s="2" t="s">
        <v>176</v>
      </c>
      <c r="G505" s="2" t="s">
        <v>1596</v>
      </c>
      <c r="H505" s="2" t="s">
        <v>1603</v>
      </c>
      <c r="I505" s="2" t="s">
        <v>1604</v>
      </c>
      <c r="J505" s="2" t="s">
        <v>1598</v>
      </c>
      <c r="K505" s="2" t="s">
        <v>1632</v>
      </c>
      <c r="L505" s="2" t="s">
        <v>1625</v>
      </c>
      <c r="M505" s="2" t="s">
        <v>1633</v>
      </c>
      <c r="N505" s="2" t="s">
        <v>1626</v>
      </c>
      <c r="O505" s="2" t="s">
        <v>1766</v>
      </c>
      <c r="P505" s="2" t="s">
        <v>82</v>
      </c>
      <c r="Q505" s="2" t="s">
        <v>83</v>
      </c>
      <c r="R505" s="2" t="s">
        <v>278</v>
      </c>
      <c r="S505" s="2" t="s">
        <v>928</v>
      </c>
      <c r="T505" s="2" t="s">
        <v>119</v>
      </c>
      <c r="U505" s="2" t="str">
        <f t="shared" si="77"/>
        <v>DB information</v>
      </c>
      <c r="V505" s="2" t="s">
        <v>1785</v>
      </c>
      <c r="W505" s="2"/>
      <c r="X505" s="2" t="s">
        <v>1786</v>
      </c>
      <c r="Y505" s="2" t="s">
        <v>1787</v>
      </c>
      <c r="Z505" s="2"/>
      <c r="AA505" s="2"/>
      <c r="AB505" s="2" t="s">
        <v>1788</v>
      </c>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t="s">
        <v>1844</v>
      </c>
      <c r="BJ505" s="2">
        <v>298</v>
      </c>
      <c r="BK505" s="2" t="s">
        <v>86</v>
      </c>
      <c r="BL505" s="2"/>
      <c r="BM505" s="2"/>
      <c r="BN505" s="2"/>
      <c r="BO505" s="2"/>
      <c r="BP505" s="2"/>
      <c r="BQ505" s="2"/>
      <c r="BR505" s="2" t="s">
        <v>176</v>
      </c>
      <c r="BS505" s="2">
        <v>45</v>
      </c>
      <c r="BT505" s="2"/>
      <c r="BU505" s="2"/>
      <c r="BV505" s="2"/>
      <c r="BW505" s="2"/>
      <c r="BX505" s="2"/>
      <c r="BY505" s="2"/>
      <c r="BZ505" s="10">
        <f t="shared" si="85"/>
        <v>0.53846153846153844</v>
      </c>
      <c r="CA505" s="10">
        <f t="shared" si="86"/>
        <v>0.68421052631578949</v>
      </c>
      <c r="CB505" s="9">
        <f t="shared" si="78"/>
        <v>3</v>
      </c>
      <c r="CC505" s="9">
        <f t="shared" si="79"/>
        <v>0</v>
      </c>
      <c r="CD505" s="9">
        <f t="shared" si="80"/>
        <v>0</v>
      </c>
      <c r="CE505" s="9">
        <f t="shared" si="81"/>
        <v>0.5</v>
      </c>
      <c r="CF505" s="9">
        <f t="shared" si="82"/>
        <v>0.5</v>
      </c>
      <c r="CG505" s="9">
        <f t="shared" si="83"/>
        <v>0.5</v>
      </c>
      <c r="CH505" s="9">
        <f t="shared" si="84"/>
        <v>2</v>
      </c>
      <c r="CI505" s="9">
        <f t="shared" si="87"/>
        <v>0</v>
      </c>
    </row>
    <row r="506" spans="1:87" ht="27.6" x14ac:dyDescent="0.3">
      <c r="A506" s="9">
        <v>494</v>
      </c>
      <c r="B506" s="2" t="s">
        <v>1575</v>
      </c>
      <c r="C506" s="2" t="s">
        <v>1576</v>
      </c>
      <c r="D506" s="2">
        <v>2013</v>
      </c>
      <c r="E506" s="2" t="s">
        <v>137</v>
      </c>
      <c r="F506" s="2" t="s">
        <v>176</v>
      </c>
      <c r="G506" s="2" t="s">
        <v>1596</v>
      </c>
      <c r="H506" s="2" t="s">
        <v>1603</v>
      </c>
      <c r="I506" s="2" t="s">
        <v>1604</v>
      </c>
      <c r="J506" s="2" t="s">
        <v>1599</v>
      </c>
      <c r="K506" s="2" t="s">
        <v>1632</v>
      </c>
      <c r="L506" s="2"/>
      <c r="M506" s="2" t="s">
        <v>1627</v>
      </c>
      <c r="N506" s="2" t="s">
        <v>1628</v>
      </c>
      <c r="O506" s="2" t="s">
        <v>1766</v>
      </c>
      <c r="P506" s="2" t="s">
        <v>82</v>
      </c>
      <c r="Q506" s="2" t="s">
        <v>83</v>
      </c>
      <c r="R506" s="2" t="s">
        <v>278</v>
      </c>
      <c r="S506" s="2" t="s">
        <v>928</v>
      </c>
      <c r="T506" s="2" t="s">
        <v>119</v>
      </c>
      <c r="U506" s="2" t="str">
        <f t="shared" si="77"/>
        <v>DB information</v>
      </c>
      <c r="V506" s="2" t="s">
        <v>1785</v>
      </c>
      <c r="W506" s="2"/>
      <c r="X506" s="2" t="s">
        <v>1786</v>
      </c>
      <c r="Y506" s="2" t="s">
        <v>1787</v>
      </c>
      <c r="Z506" s="2"/>
      <c r="AA506" s="2"/>
      <c r="AB506" s="2" t="s">
        <v>1788</v>
      </c>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t="s">
        <v>1845</v>
      </c>
      <c r="BJ506" s="2">
        <v>298</v>
      </c>
      <c r="BK506" s="2" t="s">
        <v>86</v>
      </c>
      <c r="BL506" s="2"/>
      <c r="BM506" s="2"/>
      <c r="BN506" s="2"/>
      <c r="BO506" s="2"/>
      <c r="BP506" s="2"/>
      <c r="BQ506" s="2"/>
      <c r="BR506" s="2" t="s">
        <v>176</v>
      </c>
      <c r="BS506" s="2">
        <v>45</v>
      </c>
      <c r="BT506" s="2"/>
      <c r="BU506" s="2"/>
      <c r="BV506" s="2"/>
      <c r="BW506" s="2"/>
      <c r="BX506" s="2"/>
      <c r="BY506" s="2"/>
      <c r="BZ506" s="10">
        <f t="shared" si="85"/>
        <v>0.53846153846153844</v>
      </c>
      <c r="CA506" s="10">
        <f t="shared" si="86"/>
        <v>0.68421052631578949</v>
      </c>
      <c r="CB506" s="9">
        <f t="shared" si="78"/>
        <v>3</v>
      </c>
      <c r="CC506" s="9">
        <f t="shared" si="79"/>
        <v>0</v>
      </c>
      <c r="CD506" s="9">
        <f t="shared" si="80"/>
        <v>0</v>
      </c>
      <c r="CE506" s="9">
        <f t="shared" si="81"/>
        <v>0.5</v>
      </c>
      <c r="CF506" s="9">
        <f t="shared" si="82"/>
        <v>0.5</v>
      </c>
      <c r="CG506" s="9">
        <f t="shared" si="83"/>
        <v>0.5</v>
      </c>
      <c r="CH506" s="9">
        <f t="shared" si="84"/>
        <v>2</v>
      </c>
      <c r="CI506" s="9">
        <f t="shared" si="87"/>
        <v>0</v>
      </c>
    </row>
    <row r="507" spans="1:87" ht="41.4" x14ac:dyDescent="0.3">
      <c r="A507" s="9">
        <v>494</v>
      </c>
      <c r="B507" s="2" t="s">
        <v>1575</v>
      </c>
      <c r="C507" s="2" t="s">
        <v>1576</v>
      </c>
      <c r="D507" s="2">
        <v>2013</v>
      </c>
      <c r="E507" s="2" t="s">
        <v>137</v>
      </c>
      <c r="F507" s="2" t="s">
        <v>176</v>
      </c>
      <c r="G507" s="2" t="s">
        <v>1596</v>
      </c>
      <c r="H507" s="2" t="s">
        <v>1603</v>
      </c>
      <c r="I507" s="2" t="s">
        <v>1604</v>
      </c>
      <c r="J507" s="2" t="s">
        <v>1601</v>
      </c>
      <c r="K507" s="2" t="s">
        <v>1632</v>
      </c>
      <c r="L507" s="2" t="s">
        <v>150</v>
      </c>
      <c r="M507" s="2" t="s">
        <v>1629</v>
      </c>
      <c r="N507" s="2" t="s">
        <v>1630</v>
      </c>
      <c r="O507" s="2" t="s">
        <v>1766</v>
      </c>
      <c r="P507" s="2" t="s">
        <v>82</v>
      </c>
      <c r="Q507" s="2" t="s">
        <v>83</v>
      </c>
      <c r="R507" s="2" t="s">
        <v>278</v>
      </c>
      <c r="S507" s="2" t="s">
        <v>928</v>
      </c>
      <c r="T507" s="2" t="s">
        <v>119</v>
      </c>
      <c r="U507" s="2" t="str">
        <f t="shared" si="77"/>
        <v>DB information</v>
      </c>
      <c r="V507" s="2" t="s">
        <v>1785</v>
      </c>
      <c r="W507" s="2"/>
      <c r="X507" s="2" t="s">
        <v>1786</v>
      </c>
      <c r="Y507" s="2" t="s">
        <v>1787</v>
      </c>
      <c r="Z507" s="2"/>
      <c r="AA507" s="2"/>
      <c r="AB507" s="2" t="s">
        <v>1788</v>
      </c>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t="s">
        <v>1846</v>
      </c>
      <c r="BJ507" s="2">
        <v>298</v>
      </c>
      <c r="BK507" s="2" t="s">
        <v>86</v>
      </c>
      <c r="BL507" s="2"/>
      <c r="BM507" s="2"/>
      <c r="BN507" s="2"/>
      <c r="BO507" s="2"/>
      <c r="BP507" s="2"/>
      <c r="BQ507" s="2"/>
      <c r="BR507" s="2" t="s">
        <v>176</v>
      </c>
      <c r="BS507" s="2">
        <v>45</v>
      </c>
      <c r="BT507" s="2"/>
      <c r="BU507" s="2"/>
      <c r="BV507" s="2"/>
      <c r="BW507" s="2"/>
      <c r="BX507" s="2"/>
      <c r="BY507" s="2"/>
      <c r="BZ507" s="10">
        <f t="shared" si="85"/>
        <v>0.53846153846153844</v>
      </c>
      <c r="CA507" s="10">
        <f t="shared" si="86"/>
        <v>0.68421052631578949</v>
      </c>
      <c r="CB507" s="9">
        <f t="shared" si="78"/>
        <v>3</v>
      </c>
      <c r="CC507" s="9">
        <f t="shared" si="79"/>
        <v>0</v>
      </c>
      <c r="CD507" s="9">
        <f t="shared" si="80"/>
        <v>0</v>
      </c>
      <c r="CE507" s="9">
        <f t="shared" si="81"/>
        <v>0.5</v>
      </c>
      <c r="CF507" s="9">
        <f t="shared" si="82"/>
        <v>0.5</v>
      </c>
      <c r="CG507" s="9">
        <f t="shared" si="83"/>
        <v>0.5</v>
      </c>
      <c r="CH507" s="9">
        <f t="shared" si="84"/>
        <v>2</v>
      </c>
      <c r="CI507" s="9">
        <f t="shared" si="87"/>
        <v>0</v>
      </c>
    </row>
    <row r="508" spans="1:87" ht="27.6" x14ac:dyDescent="0.3">
      <c r="A508" s="9">
        <v>494</v>
      </c>
      <c r="B508" s="2" t="s">
        <v>1575</v>
      </c>
      <c r="C508" s="2" t="s">
        <v>1576</v>
      </c>
      <c r="D508" s="2">
        <v>2013</v>
      </c>
      <c r="E508" s="2" t="s">
        <v>137</v>
      </c>
      <c r="F508" s="2" t="s">
        <v>176</v>
      </c>
      <c r="G508" s="2" t="s">
        <v>1596</v>
      </c>
      <c r="H508" s="2" t="s">
        <v>1603</v>
      </c>
      <c r="I508" s="2" t="s">
        <v>1604</v>
      </c>
      <c r="J508" s="2" t="s">
        <v>1602</v>
      </c>
      <c r="K508" s="2" t="s">
        <v>1632</v>
      </c>
      <c r="L508" s="2" t="s">
        <v>150</v>
      </c>
      <c r="M508" s="2" t="s">
        <v>275</v>
      </c>
      <c r="N508" s="2" t="s">
        <v>275</v>
      </c>
      <c r="O508" s="2" t="s">
        <v>1766</v>
      </c>
      <c r="P508" s="2" t="s">
        <v>82</v>
      </c>
      <c r="Q508" s="2" t="s">
        <v>83</v>
      </c>
      <c r="R508" s="2" t="s">
        <v>275</v>
      </c>
      <c r="S508" s="2" t="s">
        <v>275</v>
      </c>
      <c r="T508" s="2" t="s">
        <v>275</v>
      </c>
      <c r="U508" s="2" t="str">
        <f t="shared" si="77"/>
        <v>DB no information</v>
      </c>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t="s">
        <v>1840</v>
      </c>
      <c r="BJ508" s="2" t="s">
        <v>275</v>
      </c>
      <c r="BK508" s="2"/>
      <c r="BL508" s="2"/>
      <c r="BM508" s="2"/>
      <c r="BN508" s="2"/>
      <c r="BO508" s="2"/>
      <c r="BP508" s="2"/>
      <c r="BQ508" s="2"/>
      <c r="BR508" s="2" t="s">
        <v>275</v>
      </c>
      <c r="BS508" s="2" t="s">
        <v>275</v>
      </c>
      <c r="BT508" s="2"/>
      <c r="BU508" s="2"/>
      <c r="BV508" s="2"/>
      <c r="BW508" s="2"/>
      <c r="BX508" s="2"/>
      <c r="BY508" s="2"/>
      <c r="BZ508" s="10">
        <f t="shared" si="85"/>
        <v>0.46153846153846156</v>
      </c>
      <c r="CA508" s="10">
        <f t="shared" si="86"/>
        <v>0.63157894736842102</v>
      </c>
      <c r="CB508" s="9">
        <f t="shared" si="78"/>
        <v>3</v>
      </c>
      <c r="CC508" s="9">
        <f t="shared" si="79"/>
        <v>0</v>
      </c>
      <c r="CD508" s="9">
        <f t="shared" si="80"/>
        <v>0</v>
      </c>
      <c r="CE508" s="9">
        <f t="shared" si="81"/>
        <v>0.5</v>
      </c>
      <c r="CF508" s="9">
        <f t="shared" si="82"/>
        <v>0.5</v>
      </c>
      <c r="CG508" s="9">
        <f t="shared" si="83"/>
        <v>0</v>
      </c>
      <c r="CH508" s="9">
        <f t="shared" si="84"/>
        <v>2</v>
      </c>
      <c r="CI508" s="9">
        <f t="shared" si="87"/>
        <v>0</v>
      </c>
    </row>
    <row r="509" spans="1:87" ht="27.6" x14ac:dyDescent="0.3">
      <c r="A509" s="9">
        <v>495</v>
      </c>
      <c r="B509" s="2" t="s">
        <v>1575</v>
      </c>
      <c r="C509" s="2" t="s">
        <v>1576</v>
      </c>
      <c r="D509" s="2">
        <v>2013</v>
      </c>
      <c r="E509" s="2" t="s">
        <v>137</v>
      </c>
      <c r="F509" s="2" t="s">
        <v>176</v>
      </c>
      <c r="G509" s="2" t="s">
        <v>1596</v>
      </c>
      <c r="H509" s="2" t="s">
        <v>1603</v>
      </c>
      <c r="I509" s="2" t="s">
        <v>1604</v>
      </c>
      <c r="J509" s="2" t="s">
        <v>1598</v>
      </c>
      <c r="K509" s="2" t="s">
        <v>1634</v>
      </c>
      <c r="L509" s="2" t="s">
        <v>1625</v>
      </c>
      <c r="M509" s="2" t="s">
        <v>1629</v>
      </c>
      <c r="N509" s="2" t="s">
        <v>1630</v>
      </c>
      <c r="O509" s="2" t="s">
        <v>1766</v>
      </c>
      <c r="P509" s="2" t="s">
        <v>82</v>
      </c>
      <c r="Q509" s="2" t="s">
        <v>83</v>
      </c>
      <c r="R509" s="2" t="s">
        <v>278</v>
      </c>
      <c r="S509" s="2" t="s">
        <v>1767</v>
      </c>
      <c r="T509" s="2" t="s">
        <v>119</v>
      </c>
      <c r="U509" s="2" t="str">
        <f t="shared" si="77"/>
        <v>DB information</v>
      </c>
      <c r="V509" s="2" t="s">
        <v>1785</v>
      </c>
      <c r="W509" s="2"/>
      <c r="X509" s="2" t="s">
        <v>1786</v>
      </c>
      <c r="Y509" s="2" t="s">
        <v>1787</v>
      </c>
      <c r="Z509" s="2"/>
      <c r="AA509" s="2"/>
      <c r="AB509" s="2" t="s">
        <v>1788</v>
      </c>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t="s">
        <v>1847</v>
      </c>
      <c r="BJ509" s="2">
        <v>141</v>
      </c>
      <c r="BK509" s="2" t="s">
        <v>86</v>
      </c>
      <c r="BL509" s="2"/>
      <c r="BM509" s="2"/>
      <c r="BN509" s="2"/>
      <c r="BO509" s="2"/>
      <c r="BP509" s="2"/>
      <c r="BQ509" s="2"/>
      <c r="BR509" s="2" t="s">
        <v>176</v>
      </c>
      <c r="BS509" s="2">
        <v>31</v>
      </c>
      <c r="BT509" s="2"/>
      <c r="BU509" s="2"/>
      <c r="BV509" s="2"/>
      <c r="BW509" s="2"/>
      <c r="BX509" s="2"/>
      <c r="BY509" s="2"/>
      <c r="BZ509" s="10">
        <f t="shared" si="85"/>
        <v>0.53846153846153844</v>
      </c>
      <c r="CA509" s="10">
        <f t="shared" si="86"/>
        <v>0.68421052631578949</v>
      </c>
      <c r="CB509" s="9">
        <f t="shared" si="78"/>
        <v>3</v>
      </c>
      <c r="CC509" s="9">
        <f t="shared" si="79"/>
        <v>0</v>
      </c>
      <c r="CD509" s="9">
        <f t="shared" si="80"/>
        <v>0</v>
      </c>
      <c r="CE509" s="9">
        <f t="shared" si="81"/>
        <v>0.5</v>
      </c>
      <c r="CF509" s="9">
        <f t="shared" si="82"/>
        <v>0.5</v>
      </c>
      <c r="CG509" s="9">
        <f t="shared" si="83"/>
        <v>0.5</v>
      </c>
      <c r="CH509" s="9">
        <f t="shared" si="84"/>
        <v>2</v>
      </c>
      <c r="CI509" s="9">
        <f t="shared" si="87"/>
        <v>0</v>
      </c>
    </row>
    <row r="510" spans="1:87" ht="27.6" x14ac:dyDescent="0.3">
      <c r="A510" s="9">
        <v>495</v>
      </c>
      <c r="B510" s="2" t="s">
        <v>1575</v>
      </c>
      <c r="C510" s="2" t="s">
        <v>1576</v>
      </c>
      <c r="D510" s="2">
        <v>2013</v>
      </c>
      <c r="E510" s="2" t="s">
        <v>137</v>
      </c>
      <c r="F510" s="2" t="s">
        <v>176</v>
      </c>
      <c r="G510" s="2" t="s">
        <v>1596</v>
      </c>
      <c r="H510" s="2" t="s">
        <v>1603</v>
      </c>
      <c r="I510" s="2" t="s">
        <v>1604</v>
      </c>
      <c r="J510" s="2" t="s">
        <v>1599</v>
      </c>
      <c r="K510" s="2" t="s">
        <v>1634</v>
      </c>
      <c r="L510" s="2"/>
      <c r="M510" s="2" t="s">
        <v>127</v>
      </c>
      <c r="N510" s="2" t="s">
        <v>353</v>
      </c>
      <c r="O510" s="2" t="s">
        <v>1766</v>
      </c>
      <c r="P510" s="2" t="s">
        <v>82</v>
      </c>
      <c r="Q510" s="2" t="s">
        <v>83</v>
      </c>
      <c r="R510" s="2" t="s">
        <v>278</v>
      </c>
      <c r="S510" s="2" t="s">
        <v>1767</v>
      </c>
      <c r="T510" s="2" t="s">
        <v>119</v>
      </c>
      <c r="U510" s="2" t="str">
        <f t="shared" si="77"/>
        <v>DB information</v>
      </c>
      <c r="V510" s="2" t="s">
        <v>1785</v>
      </c>
      <c r="W510" s="2"/>
      <c r="X510" s="2" t="s">
        <v>1786</v>
      </c>
      <c r="Y510" s="2" t="s">
        <v>1787</v>
      </c>
      <c r="Z510" s="2"/>
      <c r="AA510" s="2"/>
      <c r="AB510" s="2" t="s">
        <v>1788</v>
      </c>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t="s">
        <v>1848</v>
      </c>
      <c r="BJ510" s="2">
        <v>141</v>
      </c>
      <c r="BK510" s="2" t="s">
        <v>86</v>
      </c>
      <c r="BL510" s="2"/>
      <c r="BM510" s="2"/>
      <c r="BN510" s="2"/>
      <c r="BO510" s="2"/>
      <c r="BP510" s="2"/>
      <c r="BQ510" s="2"/>
      <c r="BR510" s="2" t="s">
        <v>176</v>
      </c>
      <c r="BS510" s="2">
        <v>31</v>
      </c>
      <c r="BT510" s="2"/>
      <c r="BU510" s="2"/>
      <c r="BV510" s="2"/>
      <c r="BW510" s="2"/>
      <c r="BX510" s="2"/>
      <c r="BY510" s="2"/>
      <c r="BZ510" s="10">
        <f t="shared" si="85"/>
        <v>0.53846153846153844</v>
      </c>
      <c r="CA510" s="10">
        <f t="shared" si="86"/>
        <v>0.68421052631578949</v>
      </c>
      <c r="CB510" s="9">
        <f t="shared" si="78"/>
        <v>3</v>
      </c>
      <c r="CC510" s="9">
        <f t="shared" si="79"/>
        <v>0</v>
      </c>
      <c r="CD510" s="9">
        <f t="shared" si="80"/>
        <v>0</v>
      </c>
      <c r="CE510" s="9">
        <f t="shared" si="81"/>
        <v>0.5</v>
      </c>
      <c r="CF510" s="9">
        <f t="shared" si="82"/>
        <v>0.5</v>
      </c>
      <c r="CG510" s="9">
        <f t="shared" si="83"/>
        <v>0.5</v>
      </c>
      <c r="CH510" s="9">
        <f t="shared" si="84"/>
        <v>2</v>
      </c>
      <c r="CI510" s="9">
        <f t="shared" si="87"/>
        <v>0</v>
      </c>
    </row>
    <row r="511" spans="1:87" ht="27.6" x14ac:dyDescent="0.3">
      <c r="A511" s="9">
        <v>495</v>
      </c>
      <c r="B511" s="2" t="s">
        <v>1575</v>
      </c>
      <c r="C511" s="2" t="s">
        <v>1576</v>
      </c>
      <c r="D511" s="2">
        <v>2013</v>
      </c>
      <c r="E511" s="2" t="s">
        <v>137</v>
      </c>
      <c r="F511" s="2" t="s">
        <v>176</v>
      </c>
      <c r="G511" s="2" t="s">
        <v>1596</v>
      </c>
      <c r="H511" s="2" t="s">
        <v>1603</v>
      </c>
      <c r="I511" s="2" t="s">
        <v>1604</v>
      </c>
      <c r="J511" s="2" t="s">
        <v>1601</v>
      </c>
      <c r="K511" s="2" t="s">
        <v>1634</v>
      </c>
      <c r="L511" s="2" t="s">
        <v>150</v>
      </c>
      <c r="M511" s="2" t="s">
        <v>1629</v>
      </c>
      <c r="N511" s="2" t="s">
        <v>1630</v>
      </c>
      <c r="O511" s="2" t="s">
        <v>1766</v>
      </c>
      <c r="P511" s="2" t="s">
        <v>82</v>
      </c>
      <c r="Q511" s="2" t="s">
        <v>83</v>
      </c>
      <c r="R511" s="2" t="s">
        <v>278</v>
      </c>
      <c r="S511" s="2" t="s">
        <v>1767</v>
      </c>
      <c r="T511" s="2" t="s">
        <v>119</v>
      </c>
      <c r="U511" s="2" t="str">
        <f t="shared" si="77"/>
        <v>DB information</v>
      </c>
      <c r="V511" s="2" t="s">
        <v>1785</v>
      </c>
      <c r="W511" s="2"/>
      <c r="X511" s="2" t="s">
        <v>1786</v>
      </c>
      <c r="Y511" s="2" t="s">
        <v>1787</v>
      </c>
      <c r="Z511" s="2"/>
      <c r="AA511" s="2"/>
      <c r="AB511" s="2" t="s">
        <v>1788</v>
      </c>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t="s">
        <v>1849</v>
      </c>
      <c r="BJ511" s="2">
        <v>141</v>
      </c>
      <c r="BK511" s="2" t="s">
        <v>86</v>
      </c>
      <c r="BL511" s="2"/>
      <c r="BM511" s="2"/>
      <c r="BN511" s="2"/>
      <c r="BO511" s="2"/>
      <c r="BP511" s="2"/>
      <c r="BQ511" s="2"/>
      <c r="BR511" s="2" t="s">
        <v>176</v>
      </c>
      <c r="BS511" s="2">
        <v>31</v>
      </c>
      <c r="BT511" s="2"/>
      <c r="BU511" s="2"/>
      <c r="BV511" s="2"/>
      <c r="BW511" s="2"/>
      <c r="BX511" s="2"/>
      <c r="BY511" s="2"/>
      <c r="BZ511" s="10">
        <f t="shared" si="85"/>
        <v>0.53846153846153844</v>
      </c>
      <c r="CA511" s="10">
        <f t="shared" si="86"/>
        <v>0.68421052631578949</v>
      </c>
      <c r="CB511" s="9">
        <f t="shared" si="78"/>
        <v>3</v>
      </c>
      <c r="CC511" s="9">
        <f t="shared" si="79"/>
        <v>0</v>
      </c>
      <c r="CD511" s="9">
        <f t="shared" si="80"/>
        <v>0</v>
      </c>
      <c r="CE511" s="9">
        <f t="shared" si="81"/>
        <v>0.5</v>
      </c>
      <c r="CF511" s="9">
        <f t="shared" si="82"/>
        <v>0.5</v>
      </c>
      <c r="CG511" s="9">
        <f t="shared" si="83"/>
        <v>0.5</v>
      </c>
      <c r="CH511" s="9">
        <f t="shared" si="84"/>
        <v>2</v>
      </c>
      <c r="CI511" s="9">
        <f t="shared" si="87"/>
        <v>0</v>
      </c>
    </row>
    <row r="512" spans="1:87" ht="27.6" x14ac:dyDescent="0.3">
      <c r="A512" s="9">
        <v>495</v>
      </c>
      <c r="B512" s="2" t="s">
        <v>1575</v>
      </c>
      <c r="C512" s="2" t="s">
        <v>1576</v>
      </c>
      <c r="D512" s="2">
        <v>2013</v>
      </c>
      <c r="E512" s="2" t="s">
        <v>137</v>
      </c>
      <c r="F512" s="2" t="s">
        <v>176</v>
      </c>
      <c r="G512" s="2" t="s">
        <v>1596</v>
      </c>
      <c r="H512" s="2" t="s">
        <v>1603</v>
      </c>
      <c r="I512" s="2" t="s">
        <v>1604</v>
      </c>
      <c r="J512" s="2" t="s">
        <v>1602</v>
      </c>
      <c r="K512" s="2" t="s">
        <v>1634</v>
      </c>
      <c r="L512" s="2" t="s">
        <v>150</v>
      </c>
      <c r="M512" s="2" t="s">
        <v>275</v>
      </c>
      <c r="N512" s="2" t="s">
        <v>275</v>
      </c>
      <c r="O512" s="2" t="s">
        <v>1766</v>
      </c>
      <c r="P512" s="2" t="s">
        <v>82</v>
      </c>
      <c r="Q512" s="2" t="s">
        <v>83</v>
      </c>
      <c r="R512" s="2" t="s">
        <v>275</v>
      </c>
      <c r="S512" s="2" t="s">
        <v>275</v>
      </c>
      <c r="T512" s="2" t="s">
        <v>275</v>
      </c>
      <c r="U512" s="2" t="str">
        <f t="shared" si="77"/>
        <v>DB no information</v>
      </c>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t="s">
        <v>1840</v>
      </c>
      <c r="BJ512" s="2" t="s">
        <v>275</v>
      </c>
      <c r="BK512" s="2"/>
      <c r="BL512" s="2"/>
      <c r="BM512" s="2"/>
      <c r="BN512" s="2"/>
      <c r="BO512" s="2"/>
      <c r="BP512" s="2"/>
      <c r="BQ512" s="2"/>
      <c r="BR512" s="2" t="s">
        <v>275</v>
      </c>
      <c r="BS512" s="2" t="s">
        <v>275</v>
      </c>
      <c r="BT512" s="2"/>
      <c r="BU512" s="2"/>
      <c r="BV512" s="2"/>
      <c r="BW512" s="2"/>
      <c r="BX512" s="2"/>
      <c r="BY512" s="2"/>
      <c r="BZ512" s="10">
        <f t="shared" si="85"/>
        <v>0.46153846153846156</v>
      </c>
      <c r="CA512" s="10">
        <f t="shared" si="86"/>
        <v>0.63157894736842102</v>
      </c>
      <c r="CB512" s="9">
        <f t="shared" si="78"/>
        <v>3</v>
      </c>
      <c r="CC512" s="9">
        <f t="shared" si="79"/>
        <v>0</v>
      </c>
      <c r="CD512" s="9">
        <f t="shared" si="80"/>
        <v>0</v>
      </c>
      <c r="CE512" s="9">
        <f t="shared" si="81"/>
        <v>0.5</v>
      </c>
      <c r="CF512" s="9">
        <f t="shared" si="82"/>
        <v>0.5</v>
      </c>
      <c r="CG512" s="9">
        <f t="shared" si="83"/>
        <v>0</v>
      </c>
      <c r="CH512" s="9">
        <f t="shared" si="84"/>
        <v>2</v>
      </c>
      <c r="CI512" s="9">
        <f t="shared" si="87"/>
        <v>0</v>
      </c>
    </row>
    <row r="513" spans="1:87" ht="27.6" x14ac:dyDescent="0.3">
      <c r="A513" s="9">
        <v>496</v>
      </c>
      <c r="B513" s="2" t="s">
        <v>1575</v>
      </c>
      <c r="C513" s="2" t="s">
        <v>1576</v>
      </c>
      <c r="D513" s="2">
        <v>2013</v>
      </c>
      <c r="E513" s="2" t="s">
        <v>137</v>
      </c>
      <c r="F513" s="2" t="s">
        <v>176</v>
      </c>
      <c r="G513" s="2" t="s">
        <v>1596</v>
      </c>
      <c r="H513" s="2" t="s">
        <v>1603</v>
      </c>
      <c r="I513" s="2" t="s">
        <v>1604</v>
      </c>
      <c r="J513" s="2" t="s">
        <v>1598</v>
      </c>
      <c r="K513" s="2" t="s">
        <v>1635</v>
      </c>
      <c r="L513" s="2" t="s">
        <v>1625</v>
      </c>
      <c r="M513" s="2" t="s">
        <v>1021</v>
      </c>
      <c r="N513" s="2" t="s">
        <v>1636</v>
      </c>
      <c r="O513" s="2" t="s">
        <v>1766</v>
      </c>
      <c r="P513" s="2" t="s">
        <v>82</v>
      </c>
      <c r="Q513" s="2" t="s">
        <v>83</v>
      </c>
      <c r="R513" s="2" t="s">
        <v>278</v>
      </c>
      <c r="S513" s="2" t="s">
        <v>1768</v>
      </c>
      <c r="T513" s="2" t="s">
        <v>119</v>
      </c>
      <c r="U513" s="2" t="str">
        <f t="shared" si="77"/>
        <v>DB information</v>
      </c>
      <c r="V513" s="2" t="s">
        <v>1785</v>
      </c>
      <c r="W513" s="2"/>
      <c r="X513" s="2" t="s">
        <v>1786</v>
      </c>
      <c r="Y513" s="2" t="s">
        <v>1787</v>
      </c>
      <c r="Z513" s="2"/>
      <c r="AA513" s="2"/>
      <c r="AB513" s="2" t="s">
        <v>1788</v>
      </c>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t="s">
        <v>1850</v>
      </c>
      <c r="BJ513" s="2">
        <v>51</v>
      </c>
      <c r="BK513" s="2" t="s">
        <v>86</v>
      </c>
      <c r="BL513" s="2"/>
      <c r="BM513" s="2"/>
      <c r="BN513" s="2"/>
      <c r="BO513" s="2"/>
      <c r="BP513" s="2"/>
      <c r="BQ513" s="2"/>
      <c r="BR513" s="2" t="s">
        <v>176</v>
      </c>
      <c r="BS513" s="2">
        <v>12</v>
      </c>
      <c r="BT513" s="2"/>
      <c r="BU513" s="2"/>
      <c r="BV513" s="2"/>
      <c r="BW513" s="2"/>
      <c r="BX513" s="2"/>
      <c r="BY513" s="2"/>
      <c r="BZ513" s="10">
        <f t="shared" si="85"/>
        <v>0.53846153846153844</v>
      </c>
      <c r="CA513" s="10">
        <f t="shared" si="86"/>
        <v>0.68421052631578949</v>
      </c>
      <c r="CB513" s="9">
        <f t="shared" si="78"/>
        <v>3</v>
      </c>
      <c r="CC513" s="9">
        <f t="shared" si="79"/>
        <v>0</v>
      </c>
      <c r="CD513" s="9">
        <f t="shared" si="80"/>
        <v>0</v>
      </c>
      <c r="CE513" s="9">
        <f t="shared" si="81"/>
        <v>0.5</v>
      </c>
      <c r="CF513" s="9">
        <f t="shared" si="82"/>
        <v>0.5</v>
      </c>
      <c r="CG513" s="9">
        <f t="shared" si="83"/>
        <v>0.5</v>
      </c>
      <c r="CH513" s="9">
        <f t="shared" si="84"/>
        <v>2</v>
      </c>
      <c r="CI513" s="9">
        <f t="shared" si="87"/>
        <v>0</v>
      </c>
    </row>
    <row r="514" spans="1:87" ht="27.6" x14ac:dyDescent="0.3">
      <c r="A514" s="9">
        <v>496</v>
      </c>
      <c r="B514" s="2" t="s">
        <v>1575</v>
      </c>
      <c r="C514" s="2" t="s">
        <v>1576</v>
      </c>
      <c r="D514" s="2">
        <v>2013</v>
      </c>
      <c r="E514" s="2" t="s">
        <v>137</v>
      </c>
      <c r="F514" s="2" t="s">
        <v>176</v>
      </c>
      <c r="G514" s="2" t="s">
        <v>1596</v>
      </c>
      <c r="H514" s="2" t="s">
        <v>1603</v>
      </c>
      <c r="I514" s="2" t="s">
        <v>1604</v>
      </c>
      <c r="J514" s="2" t="s">
        <v>1599</v>
      </c>
      <c r="K514" s="2" t="s">
        <v>1635</v>
      </c>
      <c r="L514" s="2"/>
      <c r="M514" s="2" t="s">
        <v>88</v>
      </c>
      <c r="N514" s="2" t="s">
        <v>321</v>
      </c>
      <c r="O514" s="2" t="s">
        <v>1766</v>
      </c>
      <c r="P514" s="2" t="s">
        <v>82</v>
      </c>
      <c r="Q514" s="2" t="s">
        <v>83</v>
      </c>
      <c r="R514" s="2" t="s">
        <v>278</v>
      </c>
      <c r="S514" s="2" t="s">
        <v>1768</v>
      </c>
      <c r="T514" s="2" t="s">
        <v>85</v>
      </c>
      <c r="U514" s="2" t="str">
        <f t="shared" si="77"/>
        <v>DB information</v>
      </c>
      <c r="V514" s="2" t="s">
        <v>1785</v>
      </c>
      <c r="W514" s="2"/>
      <c r="X514" s="2" t="s">
        <v>1786</v>
      </c>
      <c r="Y514" s="2" t="s">
        <v>1787</v>
      </c>
      <c r="Z514" s="2"/>
      <c r="AA514" s="2"/>
      <c r="AB514" s="2" t="s">
        <v>1788</v>
      </c>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t="s">
        <v>1851</v>
      </c>
      <c r="BJ514" s="2">
        <v>51</v>
      </c>
      <c r="BK514" s="2" t="s">
        <v>86</v>
      </c>
      <c r="BL514" s="2"/>
      <c r="BM514" s="2"/>
      <c r="BN514" s="2"/>
      <c r="BO514" s="2"/>
      <c r="BP514" s="2"/>
      <c r="BQ514" s="2"/>
      <c r="BR514" s="2" t="s">
        <v>176</v>
      </c>
      <c r="BS514" s="2">
        <v>12</v>
      </c>
      <c r="BT514" s="2"/>
      <c r="BU514" s="2"/>
      <c r="BV514" s="2"/>
      <c r="BW514" s="2"/>
      <c r="BX514" s="2"/>
      <c r="BY514" s="2"/>
      <c r="BZ514" s="10">
        <f t="shared" si="85"/>
        <v>0.53846153846153844</v>
      </c>
      <c r="CA514" s="10">
        <f t="shared" si="86"/>
        <v>0.68421052631578949</v>
      </c>
      <c r="CB514" s="9">
        <f t="shared" si="78"/>
        <v>3</v>
      </c>
      <c r="CC514" s="9">
        <f t="shared" si="79"/>
        <v>0</v>
      </c>
      <c r="CD514" s="9">
        <f t="shared" si="80"/>
        <v>0</v>
      </c>
      <c r="CE514" s="9">
        <f t="shared" si="81"/>
        <v>0.5</v>
      </c>
      <c r="CF514" s="9">
        <f t="shared" si="82"/>
        <v>0.5</v>
      </c>
      <c r="CG514" s="9">
        <f t="shared" si="83"/>
        <v>0.5</v>
      </c>
      <c r="CH514" s="9">
        <f t="shared" si="84"/>
        <v>2</v>
      </c>
      <c r="CI514" s="9">
        <f t="shared" si="87"/>
        <v>0</v>
      </c>
    </row>
    <row r="515" spans="1:87" ht="27.6" x14ac:dyDescent="0.3">
      <c r="A515" s="9">
        <v>496</v>
      </c>
      <c r="B515" s="2" t="s">
        <v>1575</v>
      </c>
      <c r="C515" s="2" t="s">
        <v>1576</v>
      </c>
      <c r="D515" s="2">
        <v>2013</v>
      </c>
      <c r="E515" s="2" t="s">
        <v>137</v>
      </c>
      <c r="F515" s="2" t="s">
        <v>176</v>
      </c>
      <c r="G515" s="2" t="s">
        <v>1596</v>
      </c>
      <c r="H515" s="2" t="s">
        <v>1603</v>
      </c>
      <c r="I515" s="2" t="s">
        <v>1604</v>
      </c>
      <c r="J515" s="2" t="s">
        <v>1601</v>
      </c>
      <c r="K515" s="2" t="s">
        <v>1635</v>
      </c>
      <c r="L515" s="2" t="s">
        <v>150</v>
      </c>
      <c r="M515" s="2" t="s">
        <v>127</v>
      </c>
      <c r="N515" s="2" t="s">
        <v>353</v>
      </c>
      <c r="O515" s="2" t="s">
        <v>1766</v>
      </c>
      <c r="P515" s="2" t="s">
        <v>82</v>
      </c>
      <c r="Q515" s="2" t="s">
        <v>83</v>
      </c>
      <c r="R515" s="2" t="s">
        <v>278</v>
      </c>
      <c r="S515" s="2" t="s">
        <v>1768</v>
      </c>
      <c r="T515" s="2" t="s">
        <v>119</v>
      </c>
      <c r="U515" s="2" t="str">
        <f t="shared" si="77"/>
        <v>DB information</v>
      </c>
      <c r="V515" s="2" t="s">
        <v>1785</v>
      </c>
      <c r="W515" s="2"/>
      <c r="X515" s="2" t="s">
        <v>1786</v>
      </c>
      <c r="Y515" s="2" t="s">
        <v>1787</v>
      </c>
      <c r="Z515" s="2"/>
      <c r="AA515" s="2"/>
      <c r="AB515" s="2" t="s">
        <v>1788</v>
      </c>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t="s">
        <v>1852</v>
      </c>
      <c r="BJ515" s="2">
        <v>51</v>
      </c>
      <c r="BK515" s="2" t="s">
        <v>86</v>
      </c>
      <c r="BL515" s="2"/>
      <c r="BM515" s="2"/>
      <c r="BN515" s="2"/>
      <c r="BO515" s="2"/>
      <c r="BP515" s="2"/>
      <c r="BQ515" s="2"/>
      <c r="BR515" s="2" t="s">
        <v>176</v>
      </c>
      <c r="BS515" s="2">
        <v>12</v>
      </c>
      <c r="BT515" s="2"/>
      <c r="BU515" s="2"/>
      <c r="BV515" s="2"/>
      <c r="BW515" s="2"/>
      <c r="BX515" s="2"/>
      <c r="BY515" s="2"/>
      <c r="BZ515" s="10">
        <f t="shared" ref="BZ515:BZ578" si="95">(IF(AND(BL515&lt;&gt;"",BM515&lt;&gt;""),1,IF(AND(BO515&lt;&gt;"",BP515&lt;&gt;""),1,IF(OR(BL515&lt;&gt;"",BM515&lt;&gt;""),0.5,IF(OR(BO515&lt;&gt;"",BP515&lt;&gt;""),0.5,0))))+IF(AND(BT515&lt;&gt;"",BU515&lt;&gt;""),1,IF(AND(BW515&lt;&gt;"",BX515&lt;&gt;""),1,IF(OR(BT515&lt;&gt;"",BU515&lt;&gt;""),0.5,IF(OR(BW515&lt;&gt;"",BX515&lt;&gt;""),0.5,0))))+IF(BS515="",0,0.5)+IF(OR(BJ515="NI",BJ515=""),0,0.5)+IF(U515="DB no information",0,0.5)+IF(BI515="",0,2)+CI515)/6.5</f>
        <v>0.53846153846153844</v>
      </c>
      <c r="CA515" s="10">
        <f t="shared" ref="CA515:CA578" si="96">(IF(AND(E515="Peer-reviewed articles",F515="yes"),3,IF(AND(F515="no",OR(E515="Peer-reviewed artiles",E515="Thesis",E515="Dissertation")),0.5,0))+IF(AND(BL515&lt;&gt;"",BM515&lt;&gt;""),1,IF(AND(BO515&lt;&gt;"",BP515&lt;&gt;""),1,IF(OR(BL515&lt;&gt;"",BM515&lt;&gt;""),0.5,IF(OR(BO515&lt;&gt;"",BP515&lt;&gt;""),0.5,0))))+IF(AND(BT515&lt;&gt;"",BU515&lt;&gt;""),1,IF(AND(BW515&lt;&gt;"",BX515&lt;&gt;""),1,IF(OR(BT515&lt;&gt;"",BU515&lt;&gt;""),0.5,IF(OR(BW515&lt;&gt;"",BX515&lt;&gt;""),0.5,0))))+IF(BS515="",0,0.5)+IF(OR(BJ515="NI",BJ515=""),0,0.5)+IF(U515="DB no information",0,0.5)+IF(BI515="",0,2)+CI515)/9.5</f>
        <v>0.68421052631578949</v>
      </c>
      <c r="CB515" s="9">
        <f t="shared" si="78"/>
        <v>3</v>
      </c>
      <c r="CC515" s="9">
        <f t="shared" si="79"/>
        <v>0</v>
      </c>
      <c r="CD515" s="9">
        <f t="shared" si="80"/>
        <v>0</v>
      </c>
      <c r="CE515" s="9">
        <f t="shared" si="81"/>
        <v>0.5</v>
      </c>
      <c r="CF515" s="9">
        <f t="shared" si="82"/>
        <v>0.5</v>
      </c>
      <c r="CG515" s="9">
        <f t="shared" si="83"/>
        <v>0.5</v>
      </c>
      <c r="CH515" s="9">
        <f t="shared" si="84"/>
        <v>2</v>
      </c>
      <c r="CI515" s="9">
        <f t="shared" ref="CI515:CI578" si="97">IF((J515="PWP"),1,IF(AND(J515="FC",BK515="disturbed"),0,IF(AND(J515="FC",BK515="NI"),0,IF(AND(J515&lt;&gt;"FC",J515&lt;&gt;"PWP",BK515="disturbed"),0,IF(AND(J515&lt;&gt;"FC",J515&lt;&gt;"PWP",BK515=""),0,IF(AND(J515&lt;&gt;"FC",J515&lt;&gt;"PWP",BK515="NI"),0,1))))))</f>
        <v>0</v>
      </c>
    </row>
    <row r="516" spans="1:87" ht="27.6" x14ac:dyDescent="0.3">
      <c r="A516" s="9">
        <v>496</v>
      </c>
      <c r="B516" s="2" t="s">
        <v>1575</v>
      </c>
      <c r="C516" s="2" t="s">
        <v>1576</v>
      </c>
      <c r="D516" s="2">
        <v>2013</v>
      </c>
      <c r="E516" s="2" t="s">
        <v>137</v>
      </c>
      <c r="F516" s="2" t="s">
        <v>176</v>
      </c>
      <c r="G516" s="2" t="s">
        <v>1596</v>
      </c>
      <c r="H516" s="2" t="s">
        <v>1603</v>
      </c>
      <c r="I516" s="2" t="s">
        <v>1604</v>
      </c>
      <c r="J516" s="2" t="s">
        <v>1602</v>
      </c>
      <c r="K516" s="2" t="s">
        <v>1635</v>
      </c>
      <c r="L516" s="2" t="s">
        <v>150</v>
      </c>
      <c r="M516" s="2" t="s">
        <v>275</v>
      </c>
      <c r="N516" s="2" t="s">
        <v>275</v>
      </c>
      <c r="O516" s="2" t="s">
        <v>1766</v>
      </c>
      <c r="P516" s="2" t="s">
        <v>82</v>
      </c>
      <c r="Q516" s="2" t="s">
        <v>83</v>
      </c>
      <c r="R516" s="2" t="s">
        <v>275</v>
      </c>
      <c r="S516" s="2" t="s">
        <v>275</v>
      </c>
      <c r="T516" s="2" t="s">
        <v>275</v>
      </c>
      <c r="U516" s="2" t="str">
        <f t="shared" si="77"/>
        <v>DB no information</v>
      </c>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t="s">
        <v>1840</v>
      </c>
      <c r="BJ516" s="2" t="s">
        <v>275</v>
      </c>
      <c r="BK516" s="2"/>
      <c r="BL516" s="2"/>
      <c r="BM516" s="2"/>
      <c r="BN516" s="2"/>
      <c r="BO516" s="2"/>
      <c r="BP516" s="2"/>
      <c r="BQ516" s="2"/>
      <c r="BR516" s="2" t="s">
        <v>275</v>
      </c>
      <c r="BS516" s="2" t="s">
        <v>275</v>
      </c>
      <c r="BT516" s="2"/>
      <c r="BU516" s="2"/>
      <c r="BV516" s="2"/>
      <c r="BW516" s="2"/>
      <c r="BX516" s="2"/>
      <c r="BY516" s="2"/>
      <c r="BZ516" s="10">
        <f t="shared" si="95"/>
        <v>0.46153846153846156</v>
      </c>
      <c r="CA516" s="10">
        <f t="shared" si="96"/>
        <v>0.63157894736842102</v>
      </c>
      <c r="CB516" s="9">
        <f t="shared" si="78"/>
        <v>3</v>
      </c>
      <c r="CC516" s="9">
        <f t="shared" si="79"/>
        <v>0</v>
      </c>
      <c r="CD516" s="9">
        <f t="shared" si="80"/>
        <v>0</v>
      </c>
      <c r="CE516" s="9">
        <f t="shared" si="81"/>
        <v>0.5</v>
      </c>
      <c r="CF516" s="9">
        <f t="shared" si="82"/>
        <v>0.5</v>
      </c>
      <c r="CG516" s="9">
        <f t="shared" si="83"/>
        <v>0</v>
      </c>
      <c r="CH516" s="9">
        <f t="shared" si="84"/>
        <v>2</v>
      </c>
      <c r="CI516" s="9">
        <f t="shared" si="97"/>
        <v>0</v>
      </c>
    </row>
    <row r="517" spans="1:87" ht="27.6" x14ac:dyDescent="0.3">
      <c r="A517" s="9">
        <v>497</v>
      </c>
      <c r="B517" s="2" t="s">
        <v>1575</v>
      </c>
      <c r="C517" s="2" t="s">
        <v>1576</v>
      </c>
      <c r="D517" s="2">
        <v>2013</v>
      </c>
      <c r="E517" s="2" t="s">
        <v>137</v>
      </c>
      <c r="F517" s="2" t="s">
        <v>176</v>
      </c>
      <c r="G517" s="2" t="s">
        <v>1596</v>
      </c>
      <c r="H517" s="2" t="s">
        <v>1603</v>
      </c>
      <c r="I517" s="2" t="s">
        <v>1604</v>
      </c>
      <c r="J517" s="2" t="s">
        <v>1598</v>
      </c>
      <c r="K517" s="2" t="s">
        <v>1637</v>
      </c>
      <c r="L517" s="2" t="s">
        <v>1625</v>
      </c>
      <c r="M517" s="2" t="s">
        <v>88</v>
      </c>
      <c r="N517" s="2" t="s">
        <v>321</v>
      </c>
      <c r="O517" s="2" t="s">
        <v>1766</v>
      </c>
      <c r="P517" s="2" t="s">
        <v>82</v>
      </c>
      <c r="Q517" s="2" t="s">
        <v>83</v>
      </c>
      <c r="R517" s="2" t="s">
        <v>84</v>
      </c>
      <c r="S517" s="2" t="s">
        <v>84</v>
      </c>
      <c r="T517" s="2" t="s">
        <v>85</v>
      </c>
      <c r="U517" s="2" t="str">
        <f t="shared" si="77"/>
        <v>DB information</v>
      </c>
      <c r="V517" s="2" t="s">
        <v>1785</v>
      </c>
      <c r="W517" s="2"/>
      <c r="X517" s="2" t="s">
        <v>1786</v>
      </c>
      <c r="Y517" s="2" t="s">
        <v>1787</v>
      </c>
      <c r="Z517" s="2"/>
      <c r="AA517" s="2"/>
      <c r="AB517" s="2" t="s">
        <v>1788</v>
      </c>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t="s">
        <v>1853</v>
      </c>
      <c r="BJ517" s="2">
        <v>673</v>
      </c>
      <c r="BK517" s="2" t="s">
        <v>86</v>
      </c>
      <c r="BL517" s="2"/>
      <c r="BM517" s="2"/>
      <c r="BN517" s="2"/>
      <c r="BO517" s="2"/>
      <c r="BP517" s="2">
        <v>0.04</v>
      </c>
      <c r="BQ517" s="2" t="s">
        <v>150</v>
      </c>
      <c r="BR517" s="2" t="s">
        <v>176</v>
      </c>
      <c r="BS517" s="2">
        <v>113</v>
      </c>
      <c r="BT517" s="2"/>
      <c r="BU517" s="2"/>
      <c r="BV517" s="2"/>
      <c r="BW517" s="2"/>
      <c r="BX517" s="2"/>
      <c r="BY517" s="2"/>
      <c r="BZ517" s="10">
        <f t="shared" si="95"/>
        <v>0.61538461538461542</v>
      </c>
      <c r="CA517" s="10">
        <f t="shared" si="96"/>
        <v>0.73684210526315785</v>
      </c>
      <c r="CB517" s="9">
        <f t="shared" si="78"/>
        <v>3</v>
      </c>
      <c r="CC517" s="9">
        <f t="shared" si="79"/>
        <v>0.5</v>
      </c>
      <c r="CD517" s="9">
        <f t="shared" si="80"/>
        <v>0</v>
      </c>
      <c r="CE517" s="9">
        <f t="shared" si="81"/>
        <v>0.5</v>
      </c>
      <c r="CF517" s="9">
        <f t="shared" si="82"/>
        <v>0.5</v>
      </c>
      <c r="CG517" s="9">
        <f t="shared" si="83"/>
        <v>0.5</v>
      </c>
      <c r="CH517" s="9">
        <f t="shared" si="84"/>
        <v>2</v>
      </c>
      <c r="CI517" s="9">
        <f t="shared" si="97"/>
        <v>0</v>
      </c>
    </row>
    <row r="518" spans="1:87" ht="27.6" x14ac:dyDescent="0.3">
      <c r="A518" s="9">
        <v>497</v>
      </c>
      <c r="B518" s="2" t="s">
        <v>1575</v>
      </c>
      <c r="C518" s="2" t="s">
        <v>1576</v>
      </c>
      <c r="D518" s="2">
        <v>2013</v>
      </c>
      <c r="E518" s="2" t="s">
        <v>137</v>
      </c>
      <c r="F518" s="2" t="s">
        <v>176</v>
      </c>
      <c r="G518" s="2" t="s">
        <v>1596</v>
      </c>
      <c r="H518" s="2" t="s">
        <v>1603</v>
      </c>
      <c r="I518" s="2" t="s">
        <v>1604</v>
      </c>
      <c r="J518" s="2" t="s">
        <v>1599</v>
      </c>
      <c r="K518" s="2" t="s">
        <v>1637</v>
      </c>
      <c r="L518" s="2"/>
      <c r="M518" s="2" t="s">
        <v>127</v>
      </c>
      <c r="N518" s="2" t="s">
        <v>353</v>
      </c>
      <c r="O518" s="2" t="s">
        <v>1766</v>
      </c>
      <c r="P518" s="2" t="s">
        <v>82</v>
      </c>
      <c r="Q518" s="2" t="s">
        <v>83</v>
      </c>
      <c r="R518" s="2" t="s">
        <v>84</v>
      </c>
      <c r="S518" s="2" t="s">
        <v>84</v>
      </c>
      <c r="T518" s="2" t="s">
        <v>119</v>
      </c>
      <c r="U518" s="2" t="str">
        <f t="shared" ref="U518:U581" si="98">IF(OR((COUNTBLANK(V518:BG518)+COUNTIF(V518:BG518,"NI"))=38,COUNTBLANK(V518:BG518)=38),"DB no information","DB information")</f>
        <v>DB information</v>
      </c>
      <c r="V518" s="2" t="s">
        <v>1785</v>
      </c>
      <c r="W518" s="2"/>
      <c r="X518" s="2" t="s">
        <v>1786</v>
      </c>
      <c r="Y518" s="2" t="s">
        <v>1787</v>
      </c>
      <c r="Z518" s="2"/>
      <c r="AA518" s="2"/>
      <c r="AB518" s="2" t="s">
        <v>1788</v>
      </c>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t="s">
        <v>1854</v>
      </c>
      <c r="BJ518" s="2">
        <v>673</v>
      </c>
      <c r="BK518" s="2" t="s">
        <v>86</v>
      </c>
      <c r="BL518" s="2"/>
      <c r="BM518" s="2"/>
      <c r="BN518" s="2"/>
      <c r="BO518" s="2"/>
      <c r="BP518" s="2">
        <v>0.04</v>
      </c>
      <c r="BQ518" s="2" t="s">
        <v>150</v>
      </c>
      <c r="BR518" s="2" t="s">
        <v>176</v>
      </c>
      <c r="BS518" s="2">
        <v>113</v>
      </c>
      <c r="BT518" s="2"/>
      <c r="BU518" s="2"/>
      <c r="BV518" s="2"/>
      <c r="BW518" s="2"/>
      <c r="BX518" s="2"/>
      <c r="BY518" s="2"/>
      <c r="BZ518" s="10">
        <f t="shared" si="95"/>
        <v>0.61538461538461542</v>
      </c>
      <c r="CA518" s="10">
        <f t="shared" si="96"/>
        <v>0.73684210526315785</v>
      </c>
      <c r="CB518" s="9">
        <f t="shared" ref="CB518:CB581" si="99">IF(AND(E518="Peer-reviewed articles",F518="yes"),3,IF(AND(F518="no",OR(E518="Peer-reviewed artiles",E518="Thesis",E518="Dissertation")),0.5,0))</f>
        <v>3</v>
      </c>
      <c r="CC518" s="9">
        <f t="shared" ref="CC518:CC581" si="100">IF(AND(BL518&lt;&gt;"",BM518&lt;&gt;""),1,IF(AND(BO518&lt;&gt;"",BP518&lt;&gt;""),1,IF(OR(BL518&lt;&gt;"",BM518&lt;&gt;""),0.5,IF(OR(BO518&lt;&gt;"",BP518&lt;&gt;""),0.5,0))))</f>
        <v>0.5</v>
      </c>
      <c r="CD518" s="9">
        <f t="shared" ref="CD518:CD581" si="101">IF(AND(BT518&lt;&gt;"",BU518&lt;&gt;""),1,IF(AND(BW518&lt;&gt;"",BX518&lt;&gt;""),1,IF(OR(BT518&lt;&gt;"",BU518&lt;&gt;""),0.5,IF(OR(BW518&lt;&gt;"",BX518&lt;&gt;""),0.5,0))))</f>
        <v>0</v>
      </c>
      <c r="CE518" s="9">
        <f t="shared" ref="CE518:CE581" si="102">IF(OR(BJ518="NI",BJ518=""),0,0.5)</f>
        <v>0.5</v>
      </c>
      <c r="CF518" s="9">
        <f t="shared" ref="CF518:CF581" si="103">IF(BS518="",0,0.5)</f>
        <v>0.5</v>
      </c>
      <c r="CG518" s="9">
        <f t="shared" ref="CG518:CG581" si="104">IF(U518="DB no information",0,0.5)</f>
        <v>0.5</v>
      </c>
      <c r="CH518" s="9">
        <f t="shared" ref="CH518:CH581" si="105">IF(BI518="",0,2)</f>
        <v>2</v>
      </c>
      <c r="CI518" s="9">
        <f t="shared" si="97"/>
        <v>0</v>
      </c>
    </row>
    <row r="519" spans="1:87" ht="27.6" x14ac:dyDescent="0.3">
      <c r="A519" s="9">
        <v>497</v>
      </c>
      <c r="B519" s="2" t="s">
        <v>1575</v>
      </c>
      <c r="C519" s="2" t="s">
        <v>1576</v>
      </c>
      <c r="D519" s="2">
        <v>2013</v>
      </c>
      <c r="E519" s="2" t="s">
        <v>137</v>
      </c>
      <c r="F519" s="2" t="s">
        <v>176</v>
      </c>
      <c r="G519" s="2" t="s">
        <v>1596</v>
      </c>
      <c r="H519" s="2" t="s">
        <v>1603</v>
      </c>
      <c r="I519" s="2" t="s">
        <v>1604</v>
      </c>
      <c r="J519" s="2" t="s">
        <v>1601</v>
      </c>
      <c r="K519" s="2" t="s">
        <v>1637</v>
      </c>
      <c r="L519" s="2" t="s">
        <v>150</v>
      </c>
      <c r="M519" s="2" t="s">
        <v>127</v>
      </c>
      <c r="N519" s="2" t="s">
        <v>353</v>
      </c>
      <c r="O519" s="2" t="s">
        <v>1766</v>
      </c>
      <c r="P519" s="2" t="s">
        <v>82</v>
      </c>
      <c r="Q519" s="2" t="s">
        <v>83</v>
      </c>
      <c r="R519" s="2" t="s">
        <v>84</v>
      </c>
      <c r="S519" s="2" t="s">
        <v>84</v>
      </c>
      <c r="T519" s="2" t="s">
        <v>119</v>
      </c>
      <c r="U519" s="2" t="str">
        <f t="shared" si="98"/>
        <v>DB information</v>
      </c>
      <c r="V519" s="2" t="s">
        <v>1785</v>
      </c>
      <c r="W519" s="2"/>
      <c r="X519" s="2" t="s">
        <v>1786</v>
      </c>
      <c r="Y519" s="2" t="s">
        <v>1787</v>
      </c>
      <c r="Z519" s="2"/>
      <c r="AA519" s="2"/>
      <c r="AB519" s="2" t="s">
        <v>1788</v>
      </c>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t="s">
        <v>1855</v>
      </c>
      <c r="BJ519" s="2">
        <v>673</v>
      </c>
      <c r="BK519" s="2" t="s">
        <v>86</v>
      </c>
      <c r="BL519" s="2"/>
      <c r="BM519" s="2"/>
      <c r="BN519" s="2"/>
      <c r="BO519" s="2"/>
      <c r="BP519" s="2">
        <v>0.04</v>
      </c>
      <c r="BQ519" s="2" t="s">
        <v>150</v>
      </c>
      <c r="BR519" s="2" t="s">
        <v>176</v>
      </c>
      <c r="BS519" s="2">
        <v>113</v>
      </c>
      <c r="BT519" s="2"/>
      <c r="BU519" s="2"/>
      <c r="BV519" s="2"/>
      <c r="BW519" s="2"/>
      <c r="BX519" s="2"/>
      <c r="BY519" s="2"/>
      <c r="BZ519" s="10">
        <f t="shared" si="95"/>
        <v>0.61538461538461542</v>
      </c>
      <c r="CA519" s="10">
        <f t="shared" si="96"/>
        <v>0.73684210526315785</v>
      </c>
      <c r="CB519" s="9">
        <f t="shared" si="99"/>
        <v>3</v>
      </c>
      <c r="CC519" s="9">
        <f t="shared" si="100"/>
        <v>0.5</v>
      </c>
      <c r="CD519" s="9">
        <f t="shared" si="101"/>
        <v>0</v>
      </c>
      <c r="CE519" s="9">
        <f t="shared" si="102"/>
        <v>0.5</v>
      </c>
      <c r="CF519" s="9">
        <f t="shared" si="103"/>
        <v>0.5</v>
      </c>
      <c r="CG519" s="9">
        <f t="shared" si="104"/>
        <v>0.5</v>
      </c>
      <c r="CH519" s="9">
        <f t="shared" si="105"/>
        <v>2</v>
      </c>
      <c r="CI519" s="9">
        <f t="shared" si="97"/>
        <v>0</v>
      </c>
    </row>
    <row r="520" spans="1:87" ht="27.6" x14ac:dyDescent="0.3">
      <c r="A520" s="9">
        <v>497</v>
      </c>
      <c r="B520" s="2" t="s">
        <v>1575</v>
      </c>
      <c r="C520" s="2" t="s">
        <v>1576</v>
      </c>
      <c r="D520" s="2">
        <v>2013</v>
      </c>
      <c r="E520" s="2" t="s">
        <v>137</v>
      </c>
      <c r="F520" s="2" t="s">
        <v>176</v>
      </c>
      <c r="G520" s="2" t="s">
        <v>1596</v>
      </c>
      <c r="H520" s="2" t="s">
        <v>1603</v>
      </c>
      <c r="I520" s="2" t="s">
        <v>1604</v>
      </c>
      <c r="J520" s="2" t="s">
        <v>1602</v>
      </c>
      <c r="K520" s="2" t="s">
        <v>1637</v>
      </c>
      <c r="L520" s="2" t="s">
        <v>150</v>
      </c>
      <c r="M520" s="2" t="s">
        <v>127</v>
      </c>
      <c r="N520" s="2" t="s">
        <v>353</v>
      </c>
      <c r="O520" s="2" t="s">
        <v>1766</v>
      </c>
      <c r="P520" s="2" t="s">
        <v>82</v>
      </c>
      <c r="Q520" s="2" t="s">
        <v>83</v>
      </c>
      <c r="R520" s="2" t="s">
        <v>84</v>
      </c>
      <c r="S520" s="2" t="s">
        <v>84</v>
      </c>
      <c r="T520" s="2" t="s">
        <v>119</v>
      </c>
      <c r="U520" s="2" t="str">
        <f t="shared" si="98"/>
        <v>DB information</v>
      </c>
      <c r="V520" s="2" t="s">
        <v>1785</v>
      </c>
      <c r="W520" s="2"/>
      <c r="X520" s="2" t="s">
        <v>1786</v>
      </c>
      <c r="Y520" s="2" t="s">
        <v>1787</v>
      </c>
      <c r="Z520" s="2"/>
      <c r="AA520" s="2"/>
      <c r="AB520" s="2" t="s">
        <v>1788</v>
      </c>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t="s">
        <v>1856</v>
      </c>
      <c r="BJ520" s="2">
        <v>673</v>
      </c>
      <c r="BK520" s="2" t="s">
        <v>86</v>
      </c>
      <c r="BL520" s="2"/>
      <c r="BM520" s="2"/>
      <c r="BN520" s="2"/>
      <c r="BO520" s="2"/>
      <c r="BP520" s="2">
        <v>0.04</v>
      </c>
      <c r="BQ520" s="2" t="s">
        <v>150</v>
      </c>
      <c r="BR520" s="2" t="s">
        <v>176</v>
      </c>
      <c r="BS520" s="2">
        <v>113</v>
      </c>
      <c r="BT520" s="2"/>
      <c r="BU520" s="2"/>
      <c r="BV520" s="2"/>
      <c r="BW520" s="2"/>
      <c r="BX520" s="2"/>
      <c r="BY520" s="2"/>
      <c r="BZ520" s="10">
        <f t="shared" si="95"/>
        <v>0.61538461538461542</v>
      </c>
      <c r="CA520" s="10">
        <f t="shared" si="96"/>
        <v>0.73684210526315785</v>
      </c>
      <c r="CB520" s="9">
        <f t="shared" si="99"/>
        <v>3</v>
      </c>
      <c r="CC520" s="9">
        <f t="shared" si="100"/>
        <v>0.5</v>
      </c>
      <c r="CD520" s="9">
        <f t="shared" si="101"/>
        <v>0</v>
      </c>
      <c r="CE520" s="9">
        <f t="shared" si="102"/>
        <v>0.5</v>
      </c>
      <c r="CF520" s="9">
        <f t="shared" si="103"/>
        <v>0.5</v>
      </c>
      <c r="CG520" s="9">
        <f t="shared" si="104"/>
        <v>0.5</v>
      </c>
      <c r="CH520" s="9">
        <f t="shared" si="105"/>
        <v>2</v>
      </c>
      <c r="CI520" s="9">
        <f t="shared" si="97"/>
        <v>0</v>
      </c>
    </row>
    <row r="521" spans="1:87" ht="27.6" x14ac:dyDescent="0.3">
      <c r="A521" s="9">
        <v>498</v>
      </c>
      <c r="B521" s="2" t="s">
        <v>1575</v>
      </c>
      <c r="C521" s="2" t="s">
        <v>1576</v>
      </c>
      <c r="D521" s="2">
        <v>2013</v>
      </c>
      <c r="E521" s="2" t="s">
        <v>137</v>
      </c>
      <c r="F521" s="2" t="s">
        <v>176</v>
      </c>
      <c r="G521" s="2" t="s">
        <v>1596</v>
      </c>
      <c r="H521" s="2" t="s">
        <v>1603</v>
      </c>
      <c r="I521" s="2" t="s">
        <v>1604</v>
      </c>
      <c r="J521" s="2" t="s">
        <v>1598</v>
      </c>
      <c r="K521" s="2" t="s">
        <v>1638</v>
      </c>
      <c r="L521" s="2" t="s">
        <v>1625</v>
      </c>
      <c r="M521" s="2" t="s">
        <v>77</v>
      </c>
      <c r="N521" s="2" t="s">
        <v>321</v>
      </c>
      <c r="O521" s="2" t="s">
        <v>1766</v>
      </c>
      <c r="P521" s="2" t="s">
        <v>82</v>
      </c>
      <c r="Q521" s="2" t="s">
        <v>83</v>
      </c>
      <c r="R521" s="2" t="s">
        <v>278</v>
      </c>
      <c r="S521" s="2" t="s">
        <v>937</v>
      </c>
      <c r="T521" s="2" t="s">
        <v>85</v>
      </c>
      <c r="U521" s="2" t="str">
        <f t="shared" si="98"/>
        <v>DB information</v>
      </c>
      <c r="V521" s="2" t="s">
        <v>1785</v>
      </c>
      <c r="W521" s="2"/>
      <c r="X521" s="2" t="s">
        <v>1786</v>
      </c>
      <c r="Y521" s="2" t="s">
        <v>1787</v>
      </c>
      <c r="Z521" s="2"/>
      <c r="AA521" s="2"/>
      <c r="AB521" s="2" t="s">
        <v>1788</v>
      </c>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t="s">
        <v>1857</v>
      </c>
      <c r="BJ521" s="2">
        <v>159</v>
      </c>
      <c r="BK521" s="2" t="s">
        <v>86</v>
      </c>
      <c r="BL521" s="2"/>
      <c r="BM521" s="2"/>
      <c r="BN521" s="2"/>
      <c r="BO521" s="2"/>
      <c r="BP521" s="2"/>
      <c r="BQ521" s="2"/>
      <c r="BR521" s="2" t="s">
        <v>176</v>
      </c>
      <c r="BS521" s="2">
        <v>20</v>
      </c>
      <c r="BT521" s="2"/>
      <c r="BU521" s="2"/>
      <c r="BV521" s="2"/>
      <c r="BW521" s="2"/>
      <c r="BX521" s="2"/>
      <c r="BY521" s="2"/>
      <c r="BZ521" s="10">
        <f t="shared" si="95"/>
        <v>0.53846153846153844</v>
      </c>
      <c r="CA521" s="10">
        <f t="shared" si="96"/>
        <v>0.68421052631578949</v>
      </c>
      <c r="CB521" s="9">
        <f t="shared" si="99"/>
        <v>3</v>
      </c>
      <c r="CC521" s="9">
        <f t="shared" si="100"/>
        <v>0</v>
      </c>
      <c r="CD521" s="9">
        <f t="shared" si="101"/>
        <v>0</v>
      </c>
      <c r="CE521" s="9">
        <f t="shared" si="102"/>
        <v>0.5</v>
      </c>
      <c r="CF521" s="9">
        <f t="shared" si="103"/>
        <v>0.5</v>
      </c>
      <c r="CG521" s="9">
        <f t="shared" si="104"/>
        <v>0.5</v>
      </c>
      <c r="CH521" s="9">
        <f t="shared" si="105"/>
        <v>2</v>
      </c>
      <c r="CI521" s="9">
        <f t="shared" si="97"/>
        <v>0</v>
      </c>
    </row>
    <row r="522" spans="1:87" ht="27.6" x14ac:dyDescent="0.3">
      <c r="A522" s="9">
        <v>498</v>
      </c>
      <c r="B522" s="2" t="s">
        <v>1575</v>
      </c>
      <c r="C522" s="2" t="s">
        <v>1576</v>
      </c>
      <c r="D522" s="2">
        <v>2013</v>
      </c>
      <c r="E522" s="2" t="s">
        <v>137</v>
      </c>
      <c r="F522" s="2" t="s">
        <v>176</v>
      </c>
      <c r="G522" s="2" t="s">
        <v>1596</v>
      </c>
      <c r="H522" s="2" t="s">
        <v>1603</v>
      </c>
      <c r="I522" s="2" t="s">
        <v>1604</v>
      </c>
      <c r="J522" s="2" t="s">
        <v>1599</v>
      </c>
      <c r="K522" s="2" t="s">
        <v>1638</v>
      </c>
      <c r="L522" s="2"/>
      <c r="M522" s="2" t="s">
        <v>77</v>
      </c>
      <c r="N522" s="2" t="s">
        <v>321</v>
      </c>
      <c r="O522" s="2" t="s">
        <v>1766</v>
      </c>
      <c r="P522" s="2" t="s">
        <v>82</v>
      </c>
      <c r="Q522" s="2" t="s">
        <v>83</v>
      </c>
      <c r="R522" s="2" t="s">
        <v>278</v>
      </c>
      <c r="S522" s="2" t="s">
        <v>937</v>
      </c>
      <c r="T522" s="2" t="s">
        <v>85</v>
      </c>
      <c r="U522" s="2" t="str">
        <f t="shared" si="98"/>
        <v>DB information</v>
      </c>
      <c r="V522" s="2" t="s">
        <v>1785</v>
      </c>
      <c r="W522" s="2"/>
      <c r="X522" s="2" t="s">
        <v>1786</v>
      </c>
      <c r="Y522" s="2" t="s">
        <v>1787</v>
      </c>
      <c r="Z522" s="2"/>
      <c r="AA522" s="2"/>
      <c r="AB522" s="2" t="s">
        <v>1788</v>
      </c>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t="s">
        <v>1858</v>
      </c>
      <c r="BJ522" s="2">
        <v>159</v>
      </c>
      <c r="BK522" s="2" t="s">
        <v>86</v>
      </c>
      <c r="BL522" s="2"/>
      <c r="BM522" s="2"/>
      <c r="BN522" s="2"/>
      <c r="BO522" s="2"/>
      <c r="BP522" s="2"/>
      <c r="BQ522" s="2"/>
      <c r="BR522" s="2" t="s">
        <v>176</v>
      </c>
      <c r="BS522" s="2">
        <v>20</v>
      </c>
      <c r="BT522" s="2"/>
      <c r="BU522" s="2"/>
      <c r="BV522" s="2"/>
      <c r="BW522" s="2"/>
      <c r="BX522" s="2"/>
      <c r="BY522" s="2"/>
      <c r="BZ522" s="10">
        <f t="shared" si="95"/>
        <v>0.53846153846153844</v>
      </c>
      <c r="CA522" s="10">
        <f t="shared" si="96"/>
        <v>0.68421052631578949</v>
      </c>
      <c r="CB522" s="9">
        <f t="shared" si="99"/>
        <v>3</v>
      </c>
      <c r="CC522" s="9">
        <f t="shared" si="100"/>
        <v>0</v>
      </c>
      <c r="CD522" s="9">
        <f t="shared" si="101"/>
        <v>0</v>
      </c>
      <c r="CE522" s="9">
        <f t="shared" si="102"/>
        <v>0.5</v>
      </c>
      <c r="CF522" s="9">
        <f t="shared" si="103"/>
        <v>0.5</v>
      </c>
      <c r="CG522" s="9">
        <f t="shared" si="104"/>
        <v>0.5</v>
      </c>
      <c r="CH522" s="9">
        <f t="shared" si="105"/>
        <v>2</v>
      </c>
      <c r="CI522" s="9">
        <f t="shared" si="97"/>
        <v>0</v>
      </c>
    </row>
    <row r="523" spans="1:87" ht="27.6" x14ac:dyDescent="0.3">
      <c r="A523" s="9">
        <v>498</v>
      </c>
      <c r="B523" s="2" t="s">
        <v>1575</v>
      </c>
      <c r="C523" s="2" t="s">
        <v>1576</v>
      </c>
      <c r="D523" s="2">
        <v>2013</v>
      </c>
      <c r="E523" s="2" t="s">
        <v>137</v>
      </c>
      <c r="F523" s="2" t="s">
        <v>176</v>
      </c>
      <c r="G523" s="2" t="s">
        <v>1596</v>
      </c>
      <c r="H523" s="2" t="s">
        <v>1603</v>
      </c>
      <c r="I523" s="2" t="s">
        <v>1604</v>
      </c>
      <c r="J523" s="2" t="s">
        <v>1601</v>
      </c>
      <c r="K523" s="2" t="s">
        <v>1638</v>
      </c>
      <c r="L523" s="2" t="s">
        <v>150</v>
      </c>
      <c r="M523" s="2" t="s">
        <v>127</v>
      </c>
      <c r="N523" s="2" t="s">
        <v>353</v>
      </c>
      <c r="O523" s="2" t="s">
        <v>1766</v>
      </c>
      <c r="P523" s="2" t="s">
        <v>82</v>
      </c>
      <c r="Q523" s="2" t="s">
        <v>83</v>
      </c>
      <c r="R523" s="2" t="s">
        <v>278</v>
      </c>
      <c r="S523" s="2" t="s">
        <v>937</v>
      </c>
      <c r="T523" s="2" t="s">
        <v>119</v>
      </c>
      <c r="U523" s="2" t="str">
        <f t="shared" si="98"/>
        <v>DB information</v>
      </c>
      <c r="V523" s="2" t="s">
        <v>1785</v>
      </c>
      <c r="W523" s="2"/>
      <c r="X523" s="2" t="s">
        <v>1786</v>
      </c>
      <c r="Y523" s="2" t="s">
        <v>1787</v>
      </c>
      <c r="Z523" s="2"/>
      <c r="AA523" s="2"/>
      <c r="AB523" s="2" t="s">
        <v>1788</v>
      </c>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t="s">
        <v>1859</v>
      </c>
      <c r="BJ523" s="2">
        <v>159</v>
      </c>
      <c r="BK523" s="2" t="s">
        <v>86</v>
      </c>
      <c r="BL523" s="2"/>
      <c r="BM523" s="2"/>
      <c r="BN523" s="2"/>
      <c r="BO523" s="2"/>
      <c r="BP523" s="2"/>
      <c r="BQ523" s="2"/>
      <c r="BR523" s="2" t="s">
        <v>176</v>
      </c>
      <c r="BS523" s="2">
        <v>20</v>
      </c>
      <c r="BT523" s="2"/>
      <c r="BU523" s="2"/>
      <c r="BV523" s="2"/>
      <c r="BW523" s="2"/>
      <c r="BX523" s="2"/>
      <c r="BY523" s="2"/>
      <c r="BZ523" s="10">
        <f t="shared" si="95"/>
        <v>0.53846153846153844</v>
      </c>
      <c r="CA523" s="10">
        <f t="shared" si="96"/>
        <v>0.68421052631578949</v>
      </c>
      <c r="CB523" s="9">
        <f t="shared" si="99"/>
        <v>3</v>
      </c>
      <c r="CC523" s="9">
        <f t="shared" si="100"/>
        <v>0</v>
      </c>
      <c r="CD523" s="9">
        <f t="shared" si="101"/>
        <v>0</v>
      </c>
      <c r="CE523" s="9">
        <f t="shared" si="102"/>
        <v>0.5</v>
      </c>
      <c r="CF523" s="9">
        <f t="shared" si="103"/>
        <v>0.5</v>
      </c>
      <c r="CG523" s="9">
        <f t="shared" si="104"/>
        <v>0.5</v>
      </c>
      <c r="CH523" s="9">
        <f t="shared" si="105"/>
        <v>2</v>
      </c>
      <c r="CI523" s="9">
        <f t="shared" si="97"/>
        <v>0</v>
      </c>
    </row>
    <row r="524" spans="1:87" ht="27.6" x14ac:dyDescent="0.3">
      <c r="A524" s="9">
        <v>498</v>
      </c>
      <c r="B524" s="2" t="s">
        <v>1575</v>
      </c>
      <c r="C524" s="2" t="s">
        <v>1576</v>
      </c>
      <c r="D524" s="2">
        <v>2013</v>
      </c>
      <c r="E524" s="2" t="s">
        <v>137</v>
      </c>
      <c r="F524" s="2" t="s">
        <v>176</v>
      </c>
      <c r="G524" s="2" t="s">
        <v>1596</v>
      </c>
      <c r="H524" s="2" t="s">
        <v>1603</v>
      </c>
      <c r="I524" s="2" t="s">
        <v>1604</v>
      </c>
      <c r="J524" s="2" t="s">
        <v>1602</v>
      </c>
      <c r="K524" s="2" t="s">
        <v>1638</v>
      </c>
      <c r="L524" s="2" t="s">
        <v>150</v>
      </c>
      <c r="M524" s="2" t="s">
        <v>88</v>
      </c>
      <c r="N524" s="2" t="s">
        <v>1639</v>
      </c>
      <c r="O524" s="2" t="s">
        <v>1766</v>
      </c>
      <c r="P524" s="2" t="s">
        <v>82</v>
      </c>
      <c r="Q524" s="2" t="s">
        <v>83</v>
      </c>
      <c r="R524" s="2" t="s">
        <v>278</v>
      </c>
      <c r="S524" s="2" t="s">
        <v>937</v>
      </c>
      <c r="T524" s="2" t="s">
        <v>85</v>
      </c>
      <c r="U524" s="2" t="str">
        <f t="shared" si="98"/>
        <v>DB information</v>
      </c>
      <c r="V524" s="2" t="s">
        <v>1785</v>
      </c>
      <c r="W524" s="2"/>
      <c r="X524" s="2" t="s">
        <v>1786</v>
      </c>
      <c r="Y524" s="2" t="s">
        <v>1787</v>
      </c>
      <c r="Z524" s="2"/>
      <c r="AA524" s="2"/>
      <c r="AB524" s="2" t="s">
        <v>1788</v>
      </c>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t="s">
        <v>1860</v>
      </c>
      <c r="BJ524" s="2">
        <v>159</v>
      </c>
      <c r="BK524" s="2" t="s">
        <v>86</v>
      </c>
      <c r="BL524" s="2"/>
      <c r="BM524" s="2"/>
      <c r="BN524" s="2"/>
      <c r="BO524" s="2"/>
      <c r="BP524" s="2"/>
      <c r="BQ524" s="2"/>
      <c r="BR524" s="2" t="s">
        <v>176</v>
      </c>
      <c r="BS524" s="2">
        <v>20</v>
      </c>
      <c r="BT524" s="2"/>
      <c r="BU524" s="2"/>
      <c r="BV524" s="2"/>
      <c r="BW524" s="2"/>
      <c r="BX524" s="2"/>
      <c r="BY524" s="2"/>
      <c r="BZ524" s="10">
        <f t="shared" si="95"/>
        <v>0.53846153846153844</v>
      </c>
      <c r="CA524" s="10">
        <f t="shared" si="96"/>
        <v>0.68421052631578949</v>
      </c>
      <c r="CB524" s="9">
        <f t="shared" si="99"/>
        <v>3</v>
      </c>
      <c r="CC524" s="9">
        <f t="shared" si="100"/>
        <v>0</v>
      </c>
      <c r="CD524" s="9">
        <f t="shared" si="101"/>
        <v>0</v>
      </c>
      <c r="CE524" s="9">
        <f t="shared" si="102"/>
        <v>0.5</v>
      </c>
      <c r="CF524" s="9">
        <f t="shared" si="103"/>
        <v>0.5</v>
      </c>
      <c r="CG524" s="9">
        <f t="shared" si="104"/>
        <v>0.5</v>
      </c>
      <c r="CH524" s="9">
        <f t="shared" si="105"/>
        <v>2</v>
      </c>
      <c r="CI524" s="9">
        <f t="shared" si="97"/>
        <v>0</v>
      </c>
    </row>
    <row r="525" spans="1:87" ht="27.6" x14ac:dyDescent="0.3">
      <c r="A525" s="9">
        <v>499</v>
      </c>
      <c r="B525" s="2" t="s">
        <v>1575</v>
      </c>
      <c r="C525" s="2" t="s">
        <v>1576</v>
      </c>
      <c r="D525" s="2">
        <v>2013</v>
      </c>
      <c r="E525" s="2" t="s">
        <v>137</v>
      </c>
      <c r="F525" s="2" t="s">
        <v>176</v>
      </c>
      <c r="G525" s="2" t="s">
        <v>1596</v>
      </c>
      <c r="H525" s="2" t="s">
        <v>1603</v>
      </c>
      <c r="I525" s="2" t="s">
        <v>1604</v>
      </c>
      <c r="J525" s="2" t="s">
        <v>1598</v>
      </c>
      <c r="K525" s="2" t="s">
        <v>1640</v>
      </c>
      <c r="L525" s="2" t="s">
        <v>1625</v>
      </c>
      <c r="M525" s="2" t="s">
        <v>77</v>
      </c>
      <c r="N525" s="2" t="s">
        <v>321</v>
      </c>
      <c r="O525" s="2" t="s">
        <v>1766</v>
      </c>
      <c r="P525" s="2" t="s">
        <v>82</v>
      </c>
      <c r="Q525" s="2" t="s">
        <v>83</v>
      </c>
      <c r="R525" s="2" t="s">
        <v>278</v>
      </c>
      <c r="S525" s="2" t="s">
        <v>928</v>
      </c>
      <c r="T525" s="2" t="s">
        <v>85</v>
      </c>
      <c r="U525" s="2" t="str">
        <f t="shared" si="98"/>
        <v>DB information</v>
      </c>
      <c r="V525" s="2" t="s">
        <v>1785</v>
      </c>
      <c r="W525" s="2"/>
      <c r="X525" s="2" t="s">
        <v>1786</v>
      </c>
      <c r="Y525" s="2" t="s">
        <v>1787</v>
      </c>
      <c r="Z525" s="2"/>
      <c r="AA525" s="2"/>
      <c r="AB525" s="2" t="s">
        <v>1788</v>
      </c>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t="s">
        <v>1861</v>
      </c>
      <c r="BJ525" s="2">
        <v>298</v>
      </c>
      <c r="BK525" s="2" t="s">
        <v>86</v>
      </c>
      <c r="BL525" s="2" t="s">
        <v>1176</v>
      </c>
      <c r="BM525" s="2"/>
      <c r="BN525" s="2"/>
      <c r="BO525" s="2"/>
      <c r="BP525" s="2"/>
      <c r="BQ525" s="2"/>
      <c r="BR525" s="2" t="s">
        <v>176</v>
      </c>
      <c r="BS525" s="2">
        <v>45</v>
      </c>
      <c r="BT525" s="2"/>
      <c r="BU525" s="2"/>
      <c r="BV525" s="2"/>
      <c r="BW525" s="2"/>
      <c r="BX525" s="2"/>
      <c r="BY525" s="2"/>
      <c r="BZ525" s="10">
        <f t="shared" si="95"/>
        <v>0.61538461538461542</v>
      </c>
      <c r="CA525" s="10">
        <f t="shared" si="96"/>
        <v>0.73684210526315785</v>
      </c>
      <c r="CB525" s="9">
        <f t="shared" si="99"/>
        <v>3</v>
      </c>
      <c r="CC525" s="9">
        <f t="shared" si="100"/>
        <v>0.5</v>
      </c>
      <c r="CD525" s="9">
        <f t="shared" si="101"/>
        <v>0</v>
      </c>
      <c r="CE525" s="9">
        <f t="shared" si="102"/>
        <v>0.5</v>
      </c>
      <c r="CF525" s="9">
        <f t="shared" si="103"/>
        <v>0.5</v>
      </c>
      <c r="CG525" s="9">
        <f t="shared" si="104"/>
        <v>0.5</v>
      </c>
      <c r="CH525" s="9">
        <f t="shared" si="105"/>
        <v>2</v>
      </c>
      <c r="CI525" s="9">
        <f t="shared" si="97"/>
        <v>0</v>
      </c>
    </row>
    <row r="526" spans="1:87" ht="27.6" x14ac:dyDescent="0.3">
      <c r="A526" s="9">
        <v>499</v>
      </c>
      <c r="B526" s="2" t="s">
        <v>1575</v>
      </c>
      <c r="C526" s="2" t="s">
        <v>1576</v>
      </c>
      <c r="D526" s="2">
        <v>2013</v>
      </c>
      <c r="E526" s="2" t="s">
        <v>137</v>
      </c>
      <c r="F526" s="2" t="s">
        <v>176</v>
      </c>
      <c r="G526" s="2" t="s">
        <v>1596</v>
      </c>
      <c r="H526" s="2" t="s">
        <v>1603</v>
      </c>
      <c r="I526" s="2" t="s">
        <v>1604</v>
      </c>
      <c r="J526" s="2" t="s">
        <v>1599</v>
      </c>
      <c r="K526" s="2" t="s">
        <v>1640</v>
      </c>
      <c r="L526" s="2"/>
      <c r="M526" s="2" t="s">
        <v>127</v>
      </c>
      <c r="N526" s="2" t="s">
        <v>353</v>
      </c>
      <c r="O526" s="2" t="s">
        <v>1766</v>
      </c>
      <c r="P526" s="2" t="s">
        <v>82</v>
      </c>
      <c r="Q526" s="2" t="s">
        <v>83</v>
      </c>
      <c r="R526" s="2" t="s">
        <v>278</v>
      </c>
      <c r="S526" s="2" t="s">
        <v>928</v>
      </c>
      <c r="T526" s="2" t="s">
        <v>119</v>
      </c>
      <c r="U526" s="2" t="str">
        <f t="shared" si="98"/>
        <v>DB information</v>
      </c>
      <c r="V526" s="2" t="s">
        <v>1785</v>
      </c>
      <c r="W526" s="2"/>
      <c r="X526" s="2" t="s">
        <v>1786</v>
      </c>
      <c r="Y526" s="2" t="s">
        <v>1787</v>
      </c>
      <c r="Z526" s="2"/>
      <c r="AA526" s="2"/>
      <c r="AB526" s="2" t="s">
        <v>1788</v>
      </c>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t="s">
        <v>1862</v>
      </c>
      <c r="BJ526" s="2">
        <v>298</v>
      </c>
      <c r="BK526" s="2" t="s">
        <v>86</v>
      </c>
      <c r="BL526" s="2"/>
      <c r="BM526" s="2"/>
      <c r="BN526" s="2"/>
      <c r="BO526" s="2"/>
      <c r="BP526" s="2"/>
      <c r="BQ526" s="2"/>
      <c r="BR526" s="2" t="s">
        <v>176</v>
      </c>
      <c r="BS526" s="2">
        <v>45</v>
      </c>
      <c r="BT526" s="2"/>
      <c r="BU526" s="2"/>
      <c r="BV526" s="2"/>
      <c r="BW526" s="2"/>
      <c r="BX526" s="2"/>
      <c r="BY526" s="2"/>
      <c r="BZ526" s="10">
        <f t="shared" si="95"/>
        <v>0.53846153846153844</v>
      </c>
      <c r="CA526" s="10">
        <f t="shared" si="96"/>
        <v>0.68421052631578949</v>
      </c>
      <c r="CB526" s="9">
        <f t="shared" si="99"/>
        <v>3</v>
      </c>
      <c r="CC526" s="9">
        <f t="shared" si="100"/>
        <v>0</v>
      </c>
      <c r="CD526" s="9">
        <f t="shared" si="101"/>
        <v>0</v>
      </c>
      <c r="CE526" s="9">
        <f t="shared" si="102"/>
        <v>0.5</v>
      </c>
      <c r="CF526" s="9">
        <f t="shared" si="103"/>
        <v>0.5</v>
      </c>
      <c r="CG526" s="9">
        <f t="shared" si="104"/>
        <v>0.5</v>
      </c>
      <c r="CH526" s="9">
        <f t="shared" si="105"/>
        <v>2</v>
      </c>
      <c r="CI526" s="9">
        <f t="shared" si="97"/>
        <v>0</v>
      </c>
    </row>
    <row r="527" spans="1:87" ht="27.6" x14ac:dyDescent="0.3">
      <c r="A527" s="9">
        <v>499</v>
      </c>
      <c r="B527" s="2" t="s">
        <v>1575</v>
      </c>
      <c r="C527" s="2" t="s">
        <v>1576</v>
      </c>
      <c r="D527" s="2">
        <v>2013</v>
      </c>
      <c r="E527" s="2" t="s">
        <v>137</v>
      </c>
      <c r="F527" s="2" t="s">
        <v>176</v>
      </c>
      <c r="G527" s="2" t="s">
        <v>1596</v>
      </c>
      <c r="H527" s="2" t="s">
        <v>1603</v>
      </c>
      <c r="I527" s="2" t="s">
        <v>1604</v>
      </c>
      <c r="J527" s="2" t="s">
        <v>1601</v>
      </c>
      <c r="K527" s="2" t="s">
        <v>1640</v>
      </c>
      <c r="L527" s="2" t="s">
        <v>150</v>
      </c>
      <c r="M527" s="2" t="s">
        <v>127</v>
      </c>
      <c r="N527" s="2" t="s">
        <v>353</v>
      </c>
      <c r="O527" s="2" t="s">
        <v>1766</v>
      </c>
      <c r="P527" s="2" t="s">
        <v>82</v>
      </c>
      <c r="Q527" s="2" t="s">
        <v>83</v>
      </c>
      <c r="R527" s="2" t="s">
        <v>278</v>
      </c>
      <c r="S527" s="2" t="s">
        <v>928</v>
      </c>
      <c r="T527" s="2" t="s">
        <v>119</v>
      </c>
      <c r="U527" s="2" t="str">
        <f t="shared" si="98"/>
        <v>DB information</v>
      </c>
      <c r="V527" s="2" t="s">
        <v>1785</v>
      </c>
      <c r="W527" s="2"/>
      <c r="X527" s="2" t="s">
        <v>1786</v>
      </c>
      <c r="Y527" s="2" t="s">
        <v>1787</v>
      </c>
      <c r="Z527" s="2"/>
      <c r="AA527" s="2"/>
      <c r="AB527" s="2" t="s">
        <v>1788</v>
      </c>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t="s">
        <v>1863</v>
      </c>
      <c r="BJ527" s="2">
        <v>298</v>
      </c>
      <c r="BK527" s="2" t="s">
        <v>86</v>
      </c>
      <c r="BL527" s="2"/>
      <c r="BM527" s="2"/>
      <c r="BN527" s="2"/>
      <c r="BO527" s="2"/>
      <c r="BP527" s="2"/>
      <c r="BQ527" s="2"/>
      <c r="BR527" s="2" t="s">
        <v>176</v>
      </c>
      <c r="BS527" s="2">
        <v>45</v>
      </c>
      <c r="BT527" s="2"/>
      <c r="BU527" s="2"/>
      <c r="BV527" s="2"/>
      <c r="BW527" s="2"/>
      <c r="BX527" s="2"/>
      <c r="BY527" s="2"/>
      <c r="BZ527" s="10">
        <f t="shared" si="95"/>
        <v>0.53846153846153844</v>
      </c>
      <c r="CA527" s="10">
        <f t="shared" si="96"/>
        <v>0.68421052631578949</v>
      </c>
      <c r="CB527" s="9">
        <f t="shared" si="99"/>
        <v>3</v>
      </c>
      <c r="CC527" s="9">
        <f t="shared" si="100"/>
        <v>0</v>
      </c>
      <c r="CD527" s="9">
        <f t="shared" si="101"/>
        <v>0</v>
      </c>
      <c r="CE527" s="9">
        <f t="shared" si="102"/>
        <v>0.5</v>
      </c>
      <c r="CF527" s="9">
        <f t="shared" si="103"/>
        <v>0.5</v>
      </c>
      <c r="CG527" s="9">
        <f t="shared" si="104"/>
        <v>0.5</v>
      </c>
      <c r="CH527" s="9">
        <f t="shared" si="105"/>
        <v>2</v>
      </c>
      <c r="CI527" s="9">
        <f t="shared" si="97"/>
        <v>0</v>
      </c>
    </row>
    <row r="528" spans="1:87" ht="27.6" x14ac:dyDescent="0.3">
      <c r="A528" s="9">
        <v>499</v>
      </c>
      <c r="B528" s="2" t="s">
        <v>1575</v>
      </c>
      <c r="C528" s="2" t="s">
        <v>1576</v>
      </c>
      <c r="D528" s="2">
        <v>2013</v>
      </c>
      <c r="E528" s="2" t="s">
        <v>137</v>
      </c>
      <c r="F528" s="2" t="s">
        <v>176</v>
      </c>
      <c r="G528" s="2" t="s">
        <v>1596</v>
      </c>
      <c r="H528" s="2" t="s">
        <v>1603</v>
      </c>
      <c r="I528" s="2" t="s">
        <v>1604</v>
      </c>
      <c r="J528" s="2" t="s">
        <v>1602</v>
      </c>
      <c r="K528" s="2" t="s">
        <v>1640</v>
      </c>
      <c r="L528" s="2" t="s">
        <v>150</v>
      </c>
      <c r="M528" s="2" t="s">
        <v>77</v>
      </c>
      <c r="N528" s="2" t="s">
        <v>321</v>
      </c>
      <c r="O528" s="2" t="s">
        <v>1766</v>
      </c>
      <c r="P528" s="2" t="s">
        <v>82</v>
      </c>
      <c r="Q528" s="2" t="s">
        <v>83</v>
      </c>
      <c r="R528" s="2" t="s">
        <v>278</v>
      </c>
      <c r="S528" s="2" t="s">
        <v>928</v>
      </c>
      <c r="T528" s="2" t="s">
        <v>85</v>
      </c>
      <c r="U528" s="2" t="str">
        <f t="shared" si="98"/>
        <v>DB information</v>
      </c>
      <c r="V528" s="2" t="s">
        <v>1785</v>
      </c>
      <c r="W528" s="2"/>
      <c r="X528" s="2" t="s">
        <v>1786</v>
      </c>
      <c r="Y528" s="2" t="s">
        <v>1787</v>
      </c>
      <c r="Z528" s="2"/>
      <c r="AA528" s="2"/>
      <c r="AB528" s="2" t="s">
        <v>1788</v>
      </c>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t="s">
        <v>1864</v>
      </c>
      <c r="BJ528" s="2">
        <v>298</v>
      </c>
      <c r="BK528" s="2" t="s">
        <v>86</v>
      </c>
      <c r="BL528" s="2"/>
      <c r="BM528" s="2"/>
      <c r="BN528" s="2"/>
      <c r="BO528" s="2"/>
      <c r="BP528" s="2"/>
      <c r="BQ528" s="2"/>
      <c r="BR528" s="2" t="s">
        <v>176</v>
      </c>
      <c r="BS528" s="2">
        <v>45</v>
      </c>
      <c r="BT528" s="2"/>
      <c r="BU528" s="2"/>
      <c r="BV528" s="2"/>
      <c r="BW528" s="2"/>
      <c r="BX528" s="2"/>
      <c r="BY528" s="2"/>
      <c r="BZ528" s="10">
        <f t="shared" si="95"/>
        <v>0.53846153846153844</v>
      </c>
      <c r="CA528" s="10">
        <f t="shared" si="96"/>
        <v>0.68421052631578949</v>
      </c>
      <c r="CB528" s="9">
        <f t="shared" si="99"/>
        <v>3</v>
      </c>
      <c r="CC528" s="9">
        <f t="shared" si="100"/>
        <v>0</v>
      </c>
      <c r="CD528" s="9">
        <f t="shared" si="101"/>
        <v>0</v>
      </c>
      <c r="CE528" s="9">
        <f t="shared" si="102"/>
        <v>0.5</v>
      </c>
      <c r="CF528" s="9">
        <f t="shared" si="103"/>
        <v>0.5</v>
      </c>
      <c r="CG528" s="9">
        <f t="shared" si="104"/>
        <v>0.5</v>
      </c>
      <c r="CH528" s="9">
        <f t="shared" si="105"/>
        <v>2</v>
      </c>
      <c r="CI528" s="9">
        <f t="shared" si="97"/>
        <v>0</v>
      </c>
    </row>
    <row r="529" spans="1:87" ht="27.6" x14ac:dyDescent="0.3">
      <c r="A529" s="9">
        <v>500</v>
      </c>
      <c r="B529" s="2" t="s">
        <v>1575</v>
      </c>
      <c r="C529" s="2" t="s">
        <v>1576</v>
      </c>
      <c r="D529" s="2">
        <v>2013</v>
      </c>
      <c r="E529" s="2" t="s">
        <v>137</v>
      </c>
      <c r="F529" s="2" t="s">
        <v>176</v>
      </c>
      <c r="G529" s="2" t="s">
        <v>1596</v>
      </c>
      <c r="H529" s="2" t="s">
        <v>1603</v>
      </c>
      <c r="I529" s="2" t="s">
        <v>1604</v>
      </c>
      <c r="J529" s="2" t="s">
        <v>1598</v>
      </c>
      <c r="K529" s="2" t="s">
        <v>1641</v>
      </c>
      <c r="L529" s="2" t="s">
        <v>1625</v>
      </c>
      <c r="M529" s="2" t="s">
        <v>127</v>
      </c>
      <c r="N529" s="2" t="s">
        <v>353</v>
      </c>
      <c r="O529" s="2" t="s">
        <v>1766</v>
      </c>
      <c r="P529" s="2" t="s">
        <v>82</v>
      </c>
      <c r="Q529" s="2" t="s">
        <v>83</v>
      </c>
      <c r="R529" s="2" t="s">
        <v>278</v>
      </c>
      <c r="S529" s="2" t="s">
        <v>1767</v>
      </c>
      <c r="T529" s="2" t="s">
        <v>119</v>
      </c>
      <c r="U529" s="2" t="str">
        <f t="shared" si="98"/>
        <v>DB information</v>
      </c>
      <c r="V529" s="2" t="s">
        <v>1785</v>
      </c>
      <c r="W529" s="2"/>
      <c r="X529" s="2" t="s">
        <v>1786</v>
      </c>
      <c r="Y529" s="2" t="s">
        <v>1787</v>
      </c>
      <c r="Z529" s="2"/>
      <c r="AA529" s="2"/>
      <c r="AB529" s="2" t="s">
        <v>1788</v>
      </c>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t="s">
        <v>1865</v>
      </c>
      <c r="BJ529" s="2">
        <v>141</v>
      </c>
      <c r="BK529" s="2" t="s">
        <v>86</v>
      </c>
      <c r="BL529" s="2"/>
      <c r="BM529" s="2"/>
      <c r="BN529" s="2"/>
      <c r="BO529" s="2"/>
      <c r="BP529" s="2"/>
      <c r="BQ529" s="2"/>
      <c r="BR529" s="2" t="s">
        <v>176</v>
      </c>
      <c r="BS529" s="2">
        <v>31</v>
      </c>
      <c r="BT529" s="2"/>
      <c r="BU529" s="2"/>
      <c r="BV529" s="2"/>
      <c r="BW529" s="2"/>
      <c r="BX529" s="2"/>
      <c r="BY529" s="2"/>
      <c r="BZ529" s="10">
        <f t="shared" si="95"/>
        <v>0.53846153846153844</v>
      </c>
      <c r="CA529" s="10">
        <f t="shared" si="96"/>
        <v>0.68421052631578949</v>
      </c>
      <c r="CB529" s="9">
        <f t="shared" si="99"/>
        <v>3</v>
      </c>
      <c r="CC529" s="9">
        <f t="shared" si="100"/>
        <v>0</v>
      </c>
      <c r="CD529" s="9">
        <f t="shared" si="101"/>
        <v>0</v>
      </c>
      <c r="CE529" s="9">
        <f t="shared" si="102"/>
        <v>0.5</v>
      </c>
      <c r="CF529" s="9">
        <f t="shared" si="103"/>
        <v>0.5</v>
      </c>
      <c r="CG529" s="9">
        <f t="shared" si="104"/>
        <v>0.5</v>
      </c>
      <c r="CH529" s="9">
        <f t="shared" si="105"/>
        <v>2</v>
      </c>
      <c r="CI529" s="9">
        <f t="shared" si="97"/>
        <v>0</v>
      </c>
    </row>
    <row r="530" spans="1:87" ht="27.6" x14ac:dyDescent="0.3">
      <c r="A530" s="9">
        <v>500</v>
      </c>
      <c r="B530" s="2" t="s">
        <v>1575</v>
      </c>
      <c r="C530" s="2" t="s">
        <v>1576</v>
      </c>
      <c r="D530" s="2">
        <v>2013</v>
      </c>
      <c r="E530" s="2" t="s">
        <v>137</v>
      </c>
      <c r="F530" s="2" t="s">
        <v>176</v>
      </c>
      <c r="G530" s="2" t="s">
        <v>1596</v>
      </c>
      <c r="H530" s="2" t="s">
        <v>1603</v>
      </c>
      <c r="I530" s="2" t="s">
        <v>1604</v>
      </c>
      <c r="J530" s="2" t="s">
        <v>1599</v>
      </c>
      <c r="K530" s="2" t="s">
        <v>1641</v>
      </c>
      <c r="L530" s="2"/>
      <c r="M530" s="2" t="s">
        <v>127</v>
      </c>
      <c r="N530" s="2" t="s">
        <v>353</v>
      </c>
      <c r="O530" s="2" t="s">
        <v>1766</v>
      </c>
      <c r="P530" s="2" t="s">
        <v>82</v>
      </c>
      <c r="Q530" s="2" t="s">
        <v>83</v>
      </c>
      <c r="R530" s="2" t="s">
        <v>278</v>
      </c>
      <c r="S530" s="2" t="s">
        <v>1767</v>
      </c>
      <c r="T530" s="2" t="s">
        <v>119</v>
      </c>
      <c r="U530" s="2" t="str">
        <f t="shared" si="98"/>
        <v>DB information</v>
      </c>
      <c r="V530" s="2" t="s">
        <v>1785</v>
      </c>
      <c r="W530" s="2"/>
      <c r="X530" s="2" t="s">
        <v>1786</v>
      </c>
      <c r="Y530" s="2" t="s">
        <v>1787</v>
      </c>
      <c r="Z530" s="2"/>
      <c r="AA530" s="2"/>
      <c r="AB530" s="2" t="s">
        <v>1788</v>
      </c>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t="s">
        <v>1866</v>
      </c>
      <c r="BJ530" s="2">
        <v>141</v>
      </c>
      <c r="BK530" s="2" t="s">
        <v>86</v>
      </c>
      <c r="BL530" s="2"/>
      <c r="BM530" s="2"/>
      <c r="BN530" s="2"/>
      <c r="BO530" s="2"/>
      <c r="BP530" s="2"/>
      <c r="BQ530" s="2"/>
      <c r="BR530" s="2" t="s">
        <v>176</v>
      </c>
      <c r="BS530" s="2">
        <v>31</v>
      </c>
      <c r="BT530" s="2"/>
      <c r="BU530" s="2"/>
      <c r="BV530" s="2"/>
      <c r="BW530" s="2"/>
      <c r="BX530" s="2"/>
      <c r="BY530" s="2"/>
      <c r="BZ530" s="10">
        <f t="shared" si="95"/>
        <v>0.53846153846153844</v>
      </c>
      <c r="CA530" s="10">
        <f t="shared" si="96"/>
        <v>0.68421052631578949</v>
      </c>
      <c r="CB530" s="9">
        <f t="shared" si="99"/>
        <v>3</v>
      </c>
      <c r="CC530" s="9">
        <f t="shared" si="100"/>
        <v>0</v>
      </c>
      <c r="CD530" s="9">
        <f t="shared" si="101"/>
        <v>0</v>
      </c>
      <c r="CE530" s="9">
        <f t="shared" si="102"/>
        <v>0.5</v>
      </c>
      <c r="CF530" s="9">
        <f t="shared" si="103"/>
        <v>0.5</v>
      </c>
      <c r="CG530" s="9">
        <f t="shared" si="104"/>
        <v>0.5</v>
      </c>
      <c r="CH530" s="9">
        <f t="shared" si="105"/>
        <v>2</v>
      </c>
      <c r="CI530" s="9">
        <f t="shared" si="97"/>
        <v>0</v>
      </c>
    </row>
    <row r="531" spans="1:87" ht="27.6" x14ac:dyDescent="0.3">
      <c r="A531" s="9">
        <v>500</v>
      </c>
      <c r="B531" s="2" t="s">
        <v>1575</v>
      </c>
      <c r="C531" s="2" t="s">
        <v>1576</v>
      </c>
      <c r="D531" s="2">
        <v>2013</v>
      </c>
      <c r="E531" s="2" t="s">
        <v>137</v>
      </c>
      <c r="F531" s="2" t="s">
        <v>176</v>
      </c>
      <c r="G531" s="2" t="s">
        <v>1596</v>
      </c>
      <c r="H531" s="2" t="s">
        <v>1603</v>
      </c>
      <c r="I531" s="2" t="s">
        <v>1604</v>
      </c>
      <c r="J531" s="2" t="s">
        <v>1601</v>
      </c>
      <c r="K531" s="2" t="s">
        <v>1641</v>
      </c>
      <c r="L531" s="2" t="s">
        <v>150</v>
      </c>
      <c r="M531" s="2" t="s">
        <v>127</v>
      </c>
      <c r="N531" s="2" t="s">
        <v>353</v>
      </c>
      <c r="O531" s="2" t="s">
        <v>1766</v>
      </c>
      <c r="P531" s="2" t="s">
        <v>82</v>
      </c>
      <c r="Q531" s="2" t="s">
        <v>83</v>
      </c>
      <c r="R531" s="2" t="s">
        <v>278</v>
      </c>
      <c r="S531" s="2" t="s">
        <v>1767</v>
      </c>
      <c r="T531" s="2" t="s">
        <v>119</v>
      </c>
      <c r="U531" s="2" t="str">
        <f t="shared" si="98"/>
        <v>DB information</v>
      </c>
      <c r="V531" s="2" t="s">
        <v>1785</v>
      </c>
      <c r="W531" s="2"/>
      <c r="X531" s="2" t="s">
        <v>1786</v>
      </c>
      <c r="Y531" s="2" t="s">
        <v>1787</v>
      </c>
      <c r="Z531" s="2"/>
      <c r="AA531" s="2"/>
      <c r="AB531" s="2" t="s">
        <v>1788</v>
      </c>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t="s">
        <v>1867</v>
      </c>
      <c r="BJ531" s="2">
        <v>141</v>
      </c>
      <c r="BK531" s="2" t="s">
        <v>86</v>
      </c>
      <c r="BL531" s="2"/>
      <c r="BM531" s="2"/>
      <c r="BN531" s="2"/>
      <c r="BO531" s="2"/>
      <c r="BP531" s="2"/>
      <c r="BQ531" s="2"/>
      <c r="BR531" s="2" t="s">
        <v>176</v>
      </c>
      <c r="BS531" s="2">
        <v>31</v>
      </c>
      <c r="BT531" s="2"/>
      <c r="BU531" s="2"/>
      <c r="BV531" s="2"/>
      <c r="BW531" s="2"/>
      <c r="BX531" s="2"/>
      <c r="BY531" s="2"/>
      <c r="BZ531" s="10">
        <f t="shared" si="95"/>
        <v>0.53846153846153844</v>
      </c>
      <c r="CA531" s="10">
        <f t="shared" si="96"/>
        <v>0.68421052631578949</v>
      </c>
      <c r="CB531" s="9">
        <f t="shared" si="99"/>
        <v>3</v>
      </c>
      <c r="CC531" s="9">
        <f t="shared" si="100"/>
        <v>0</v>
      </c>
      <c r="CD531" s="9">
        <f t="shared" si="101"/>
        <v>0</v>
      </c>
      <c r="CE531" s="9">
        <f t="shared" si="102"/>
        <v>0.5</v>
      </c>
      <c r="CF531" s="9">
        <f t="shared" si="103"/>
        <v>0.5</v>
      </c>
      <c r="CG531" s="9">
        <f t="shared" si="104"/>
        <v>0.5</v>
      </c>
      <c r="CH531" s="9">
        <f t="shared" si="105"/>
        <v>2</v>
      </c>
      <c r="CI531" s="9">
        <f t="shared" si="97"/>
        <v>0</v>
      </c>
    </row>
    <row r="532" spans="1:87" ht="27.6" x14ac:dyDescent="0.3">
      <c r="A532" s="9">
        <v>500</v>
      </c>
      <c r="B532" s="2" t="s">
        <v>1575</v>
      </c>
      <c r="C532" s="2" t="s">
        <v>1576</v>
      </c>
      <c r="D532" s="2">
        <v>2013</v>
      </c>
      <c r="E532" s="2" t="s">
        <v>137</v>
      </c>
      <c r="F532" s="2" t="s">
        <v>176</v>
      </c>
      <c r="G532" s="2" t="s">
        <v>1596</v>
      </c>
      <c r="H532" s="2" t="s">
        <v>1603</v>
      </c>
      <c r="I532" s="2" t="s">
        <v>1604</v>
      </c>
      <c r="J532" s="2" t="s">
        <v>1602</v>
      </c>
      <c r="K532" s="2" t="s">
        <v>1641</v>
      </c>
      <c r="L532" s="2" t="s">
        <v>150</v>
      </c>
      <c r="M532" s="2" t="s">
        <v>88</v>
      </c>
      <c r="N532" s="2" t="s">
        <v>321</v>
      </c>
      <c r="O532" s="2" t="s">
        <v>1766</v>
      </c>
      <c r="P532" s="2" t="s">
        <v>82</v>
      </c>
      <c r="Q532" s="2" t="s">
        <v>83</v>
      </c>
      <c r="R532" s="2" t="s">
        <v>278</v>
      </c>
      <c r="S532" s="2" t="s">
        <v>1767</v>
      </c>
      <c r="T532" s="2" t="s">
        <v>85</v>
      </c>
      <c r="U532" s="2" t="str">
        <f t="shared" si="98"/>
        <v>DB information</v>
      </c>
      <c r="V532" s="2" t="s">
        <v>1785</v>
      </c>
      <c r="W532" s="2"/>
      <c r="X532" s="2" t="s">
        <v>1786</v>
      </c>
      <c r="Y532" s="2" t="s">
        <v>1787</v>
      </c>
      <c r="Z532" s="2"/>
      <c r="AA532" s="2"/>
      <c r="AB532" s="2" t="s">
        <v>1788</v>
      </c>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t="s">
        <v>1868</v>
      </c>
      <c r="BJ532" s="2">
        <v>141</v>
      </c>
      <c r="BK532" s="2" t="s">
        <v>86</v>
      </c>
      <c r="BL532" s="2"/>
      <c r="BM532" s="2"/>
      <c r="BN532" s="2"/>
      <c r="BO532" s="2"/>
      <c r="BP532" s="2"/>
      <c r="BQ532" s="2"/>
      <c r="BR532" s="2" t="s">
        <v>176</v>
      </c>
      <c r="BS532" s="2">
        <v>31</v>
      </c>
      <c r="BT532" s="2"/>
      <c r="BU532" s="2"/>
      <c r="BV532" s="2"/>
      <c r="BW532" s="2"/>
      <c r="BX532" s="2"/>
      <c r="BY532" s="2"/>
      <c r="BZ532" s="10">
        <f t="shared" si="95"/>
        <v>0.53846153846153844</v>
      </c>
      <c r="CA532" s="10">
        <f t="shared" si="96"/>
        <v>0.68421052631578949</v>
      </c>
      <c r="CB532" s="9">
        <f t="shared" si="99"/>
        <v>3</v>
      </c>
      <c r="CC532" s="9">
        <f t="shared" si="100"/>
        <v>0</v>
      </c>
      <c r="CD532" s="9">
        <f t="shared" si="101"/>
        <v>0</v>
      </c>
      <c r="CE532" s="9">
        <f t="shared" si="102"/>
        <v>0.5</v>
      </c>
      <c r="CF532" s="9">
        <f t="shared" si="103"/>
        <v>0.5</v>
      </c>
      <c r="CG532" s="9">
        <f t="shared" si="104"/>
        <v>0.5</v>
      </c>
      <c r="CH532" s="9">
        <f t="shared" si="105"/>
        <v>2</v>
      </c>
      <c r="CI532" s="9">
        <f t="shared" si="97"/>
        <v>0</v>
      </c>
    </row>
    <row r="533" spans="1:87" ht="27.6" x14ac:dyDescent="0.3">
      <c r="A533" s="9">
        <v>501</v>
      </c>
      <c r="B533" s="2" t="s">
        <v>1575</v>
      </c>
      <c r="C533" s="2" t="s">
        <v>1576</v>
      </c>
      <c r="D533" s="2">
        <v>2013</v>
      </c>
      <c r="E533" s="2" t="s">
        <v>137</v>
      </c>
      <c r="F533" s="2" t="s">
        <v>176</v>
      </c>
      <c r="G533" s="2" t="s">
        <v>1596</v>
      </c>
      <c r="H533" s="2" t="s">
        <v>1603</v>
      </c>
      <c r="I533" s="2" t="s">
        <v>1604</v>
      </c>
      <c r="J533" s="2" t="s">
        <v>1598</v>
      </c>
      <c r="K533" s="2" t="s">
        <v>1642</v>
      </c>
      <c r="L533" s="2" t="s">
        <v>1625</v>
      </c>
      <c r="M533" s="2" t="s">
        <v>77</v>
      </c>
      <c r="N533" s="2" t="s">
        <v>321</v>
      </c>
      <c r="O533" s="2" t="s">
        <v>1766</v>
      </c>
      <c r="P533" s="2" t="s">
        <v>82</v>
      </c>
      <c r="Q533" s="2" t="s">
        <v>83</v>
      </c>
      <c r="R533" s="2" t="s">
        <v>278</v>
      </c>
      <c r="S533" s="2" t="s">
        <v>1768</v>
      </c>
      <c r="T533" s="2" t="s">
        <v>85</v>
      </c>
      <c r="U533" s="2" t="str">
        <f t="shared" si="98"/>
        <v>DB information</v>
      </c>
      <c r="V533" s="2" t="s">
        <v>1785</v>
      </c>
      <c r="W533" s="2"/>
      <c r="X533" s="2" t="s">
        <v>1786</v>
      </c>
      <c r="Y533" s="2" t="s">
        <v>1787</v>
      </c>
      <c r="Z533" s="2"/>
      <c r="AA533" s="2"/>
      <c r="AB533" s="2" t="s">
        <v>1788</v>
      </c>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t="s">
        <v>1869</v>
      </c>
      <c r="BJ533" s="2">
        <v>51</v>
      </c>
      <c r="BK533" s="2" t="s">
        <v>86</v>
      </c>
      <c r="BL533" s="2"/>
      <c r="BM533" s="2"/>
      <c r="BN533" s="2"/>
      <c r="BO533" s="2"/>
      <c r="BP533" s="2"/>
      <c r="BQ533" s="2"/>
      <c r="BR533" s="2" t="s">
        <v>176</v>
      </c>
      <c r="BS533" s="2">
        <v>12</v>
      </c>
      <c r="BT533" s="2"/>
      <c r="BU533" s="2"/>
      <c r="BV533" s="2"/>
      <c r="BW533" s="2"/>
      <c r="BX533" s="2"/>
      <c r="BY533" s="2"/>
      <c r="BZ533" s="10">
        <f t="shared" si="95"/>
        <v>0.53846153846153844</v>
      </c>
      <c r="CA533" s="10">
        <f t="shared" si="96"/>
        <v>0.68421052631578949</v>
      </c>
      <c r="CB533" s="9">
        <f t="shared" si="99"/>
        <v>3</v>
      </c>
      <c r="CC533" s="9">
        <f t="shared" si="100"/>
        <v>0</v>
      </c>
      <c r="CD533" s="9">
        <f t="shared" si="101"/>
        <v>0</v>
      </c>
      <c r="CE533" s="9">
        <f t="shared" si="102"/>
        <v>0.5</v>
      </c>
      <c r="CF533" s="9">
        <f t="shared" si="103"/>
        <v>0.5</v>
      </c>
      <c r="CG533" s="9">
        <f t="shared" si="104"/>
        <v>0.5</v>
      </c>
      <c r="CH533" s="9">
        <f t="shared" si="105"/>
        <v>2</v>
      </c>
      <c r="CI533" s="9">
        <f t="shared" si="97"/>
        <v>0</v>
      </c>
    </row>
    <row r="534" spans="1:87" ht="27.6" x14ac:dyDescent="0.3">
      <c r="A534" s="9">
        <v>501</v>
      </c>
      <c r="B534" s="2" t="s">
        <v>1575</v>
      </c>
      <c r="C534" s="2" t="s">
        <v>1576</v>
      </c>
      <c r="D534" s="2">
        <v>2013</v>
      </c>
      <c r="E534" s="2" t="s">
        <v>137</v>
      </c>
      <c r="F534" s="2" t="s">
        <v>176</v>
      </c>
      <c r="G534" s="2" t="s">
        <v>1596</v>
      </c>
      <c r="H534" s="2" t="s">
        <v>1603</v>
      </c>
      <c r="I534" s="2" t="s">
        <v>1604</v>
      </c>
      <c r="J534" s="2" t="s">
        <v>1599</v>
      </c>
      <c r="K534" s="2" t="s">
        <v>1642</v>
      </c>
      <c r="L534" s="2"/>
      <c r="M534" s="2" t="s">
        <v>88</v>
      </c>
      <c r="N534" s="2" t="s">
        <v>321</v>
      </c>
      <c r="O534" s="2" t="s">
        <v>1766</v>
      </c>
      <c r="P534" s="2" t="s">
        <v>82</v>
      </c>
      <c r="Q534" s="2" t="s">
        <v>83</v>
      </c>
      <c r="R534" s="2" t="s">
        <v>278</v>
      </c>
      <c r="S534" s="2" t="s">
        <v>1768</v>
      </c>
      <c r="T534" s="2" t="s">
        <v>85</v>
      </c>
      <c r="U534" s="2" t="str">
        <f t="shared" si="98"/>
        <v>DB information</v>
      </c>
      <c r="V534" s="2" t="s">
        <v>1785</v>
      </c>
      <c r="W534" s="2"/>
      <c r="X534" s="2" t="s">
        <v>1786</v>
      </c>
      <c r="Y534" s="2" t="s">
        <v>1787</v>
      </c>
      <c r="Z534" s="2"/>
      <c r="AA534" s="2"/>
      <c r="AB534" s="2" t="s">
        <v>1788</v>
      </c>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t="s">
        <v>1870</v>
      </c>
      <c r="BJ534" s="2">
        <v>51</v>
      </c>
      <c r="BK534" s="2" t="s">
        <v>86</v>
      </c>
      <c r="BL534" s="2"/>
      <c r="BM534" s="2"/>
      <c r="BN534" s="2"/>
      <c r="BO534" s="2"/>
      <c r="BP534" s="2"/>
      <c r="BQ534" s="2"/>
      <c r="BR534" s="2" t="s">
        <v>176</v>
      </c>
      <c r="BS534" s="2">
        <v>12</v>
      </c>
      <c r="BT534" s="2"/>
      <c r="BU534" s="2"/>
      <c r="BV534" s="2"/>
      <c r="BW534" s="2"/>
      <c r="BX534" s="2"/>
      <c r="BY534" s="2"/>
      <c r="BZ534" s="10">
        <f t="shared" si="95"/>
        <v>0.53846153846153844</v>
      </c>
      <c r="CA534" s="10">
        <f t="shared" si="96"/>
        <v>0.68421052631578949</v>
      </c>
      <c r="CB534" s="9">
        <f t="shared" si="99"/>
        <v>3</v>
      </c>
      <c r="CC534" s="9">
        <f t="shared" si="100"/>
        <v>0</v>
      </c>
      <c r="CD534" s="9">
        <f t="shared" si="101"/>
        <v>0</v>
      </c>
      <c r="CE534" s="9">
        <f t="shared" si="102"/>
        <v>0.5</v>
      </c>
      <c r="CF534" s="9">
        <f t="shared" si="103"/>
        <v>0.5</v>
      </c>
      <c r="CG534" s="9">
        <f t="shared" si="104"/>
        <v>0.5</v>
      </c>
      <c r="CH534" s="9">
        <f t="shared" si="105"/>
        <v>2</v>
      </c>
      <c r="CI534" s="9">
        <f t="shared" si="97"/>
        <v>0</v>
      </c>
    </row>
    <row r="535" spans="1:87" ht="27.6" x14ac:dyDescent="0.3">
      <c r="A535" s="9">
        <v>501</v>
      </c>
      <c r="B535" s="2" t="s">
        <v>1575</v>
      </c>
      <c r="C535" s="2" t="s">
        <v>1576</v>
      </c>
      <c r="D535" s="2">
        <v>2013</v>
      </c>
      <c r="E535" s="2" t="s">
        <v>137</v>
      </c>
      <c r="F535" s="2" t="s">
        <v>176</v>
      </c>
      <c r="G535" s="2" t="s">
        <v>1596</v>
      </c>
      <c r="H535" s="2" t="s">
        <v>1603</v>
      </c>
      <c r="I535" s="2" t="s">
        <v>1604</v>
      </c>
      <c r="J535" s="2" t="s">
        <v>1601</v>
      </c>
      <c r="K535" s="2" t="s">
        <v>1642</v>
      </c>
      <c r="L535" s="2" t="s">
        <v>150</v>
      </c>
      <c r="M535" s="2" t="s">
        <v>127</v>
      </c>
      <c r="N535" s="2" t="s">
        <v>353</v>
      </c>
      <c r="O535" s="2" t="s">
        <v>1766</v>
      </c>
      <c r="P535" s="2" t="s">
        <v>82</v>
      </c>
      <c r="Q535" s="2" t="s">
        <v>83</v>
      </c>
      <c r="R535" s="2" t="s">
        <v>278</v>
      </c>
      <c r="S535" s="2" t="s">
        <v>1768</v>
      </c>
      <c r="T535" s="2" t="s">
        <v>119</v>
      </c>
      <c r="U535" s="2" t="str">
        <f t="shared" si="98"/>
        <v>DB information</v>
      </c>
      <c r="V535" s="2" t="s">
        <v>1785</v>
      </c>
      <c r="W535" s="2"/>
      <c r="X535" s="2" t="s">
        <v>1786</v>
      </c>
      <c r="Y535" s="2" t="s">
        <v>1787</v>
      </c>
      <c r="Z535" s="2"/>
      <c r="AA535" s="2"/>
      <c r="AB535" s="2" t="s">
        <v>1788</v>
      </c>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t="s">
        <v>1871</v>
      </c>
      <c r="BJ535" s="2">
        <v>51</v>
      </c>
      <c r="BK535" s="2" t="s">
        <v>86</v>
      </c>
      <c r="BL535" s="2"/>
      <c r="BM535" s="2"/>
      <c r="BN535" s="2"/>
      <c r="BO535" s="2"/>
      <c r="BP535" s="2"/>
      <c r="BQ535" s="2"/>
      <c r="BR535" s="2" t="s">
        <v>176</v>
      </c>
      <c r="BS535" s="2">
        <v>12</v>
      </c>
      <c r="BT535" s="2"/>
      <c r="BU535" s="2"/>
      <c r="BV535" s="2"/>
      <c r="BW535" s="2"/>
      <c r="BX535" s="2"/>
      <c r="BY535" s="2"/>
      <c r="BZ535" s="10">
        <f t="shared" si="95"/>
        <v>0.53846153846153844</v>
      </c>
      <c r="CA535" s="10">
        <f t="shared" si="96"/>
        <v>0.68421052631578949</v>
      </c>
      <c r="CB535" s="9">
        <f t="shared" si="99"/>
        <v>3</v>
      </c>
      <c r="CC535" s="9">
        <f t="shared" si="100"/>
        <v>0</v>
      </c>
      <c r="CD535" s="9">
        <f t="shared" si="101"/>
        <v>0</v>
      </c>
      <c r="CE535" s="9">
        <f t="shared" si="102"/>
        <v>0.5</v>
      </c>
      <c r="CF535" s="9">
        <f t="shared" si="103"/>
        <v>0.5</v>
      </c>
      <c r="CG535" s="9">
        <f t="shared" si="104"/>
        <v>0.5</v>
      </c>
      <c r="CH535" s="9">
        <f t="shared" si="105"/>
        <v>2</v>
      </c>
      <c r="CI535" s="9">
        <f t="shared" si="97"/>
        <v>0</v>
      </c>
    </row>
    <row r="536" spans="1:87" ht="27.6" x14ac:dyDescent="0.3">
      <c r="A536" s="9">
        <v>501</v>
      </c>
      <c r="B536" s="2" t="s">
        <v>1575</v>
      </c>
      <c r="C536" s="2" t="s">
        <v>1576</v>
      </c>
      <c r="D536" s="2">
        <v>2013</v>
      </c>
      <c r="E536" s="2" t="s">
        <v>137</v>
      </c>
      <c r="F536" s="2" t="s">
        <v>176</v>
      </c>
      <c r="G536" s="2" t="s">
        <v>1596</v>
      </c>
      <c r="H536" s="2" t="s">
        <v>1603</v>
      </c>
      <c r="I536" s="2" t="s">
        <v>1604</v>
      </c>
      <c r="J536" s="2" t="s">
        <v>1602</v>
      </c>
      <c r="K536" s="2" t="s">
        <v>1642</v>
      </c>
      <c r="L536" s="2" t="s">
        <v>150</v>
      </c>
      <c r="M536" s="2" t="s">
        <v>77</v>
      </c>
      <c r="N536" s="2" t="s">
        <v>321</v>
      </c>
      <c r="O536" s="2" t="s">
        <v>1766</v>
      </c>
      <c r="P536" s="2" t="s">
        <v>82</v>
      </c>
      <c r="Q536" s="2" t="s">
        <v>83</v>
      </c>
      <c r="R536" s="2" t="s">
        <v>278</v>
      </c>
      <c r="S536" s="2" t="s">
        <v>1768</v>
      </c>
      <c r="T536" s="2" t="s">
        <v>85</v>
      </c>
      <c r="U536" s="2" t="str">
        <f t="shared" si="98"/>
        <v>DB information</v>
      </c>
      <c r="V536" s="2" t="s">
        <v>1785</v>
      </c>
      <c r="W536" s="2"/>
      <c r="X536" s="2" t="s">
        <v>1786</v>
      </c>
      <c r="Y536" s="2" t="s">
        <v>1787</v>
      </c>
      <c r="Z536" s="2"/>
      <c r="AA536" s="2"/>
      <c r="AB536" s="2" t="s">
        <v>1788</v>
      </c>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t="s">
        <v>1872</v>
      </c>
      <c r="BJ536" s="2">
        <v>51</v>
      </c>
      <c r="BK536" s="2" t="s">
        <v>86</v>
      </c>
      <c r="BL536" s="2"/>
      <c r="BM536" s="2"/>
      <c r="BN536" s="2"/>
      <c r="BO536" s="2"/>
      <c r="BP536" s="2"/>
      <c r="BQ536" s="2"/>
      <c r="BR536" s="2" t="s">
        <v>176</v>
      </c>
      <c r="BS536" s="2">
        <v>12</v>
      </c>
      <c r="BT536" s="2"/>
      <c r="BU536" s="2"/>
      <c r="BV536" s="2"/>
      <c r="BW536" s="2"/>
      <c r="BX536" s="2"/>
      <c r="BY536" s="2"/>
      <c r="BZ536" s="10">
        <f t="shared" si="95"/>
        <v>0.53846153846153844</v>
      </c>
      <c r="CA536" s="10">
        <f t="shared" si="96"/>
        <v>0.68421052631578949</v>
      </c>
      <c r="CB536" s="9">
        <f t="shared" si="99"/>
        <v>3</v>
      </c>
      <c r="CC536" s="9">
        <f t="shared" si="100"/>
        <v>0</v>
      </c>
      <c r="CD536" s="9">
        <f t="shared" si="101"/>
        <v>0</v>
      </c>
      <c r="CE536" s="9">
        <f t="shared" si="102"/>
        <v>0.5</v>
      </c>
      <c r="CF536" s="9">
        <f t="shared" si="103"/>
        <v>0.5</v>
      </c>
      <c r="CG536" s="9">
        <f t="shared" si="104"/>
        <v>0.5</v>
      </c>
      <c r="CH536" s="9">
        <f t="shared" si="105"/>
        <v>2</v>
      </c>
      <c r="CI536" s="9">
        <f t="shared" si="97"/>
        <v>0</v>
      </c>
    </row>
    <row r="537" spans="1:87" ht="41.4" x14ac:dyDescent="0.3">
      <c r="A537" s="9">
        <v>502</v>
      </c>
      <c r="B537" s="2" t="s">
        <v>1577</v>
      </c>
      <c r="C537" s="2" t="s">
        <v>1578</v>
      </c>
      <c r="D537" s="2">
        <v>2007</v>
      </c>
      <c r="E537" s="2" t="s">
        <v>137</v>
      </c>
      <c r="F537" s="2" t="s">
        <v>176</v>
      </c>
      <c r="G537" s="2" t="s">
        <v>72</v>
      </c>
      <c r="H537" s="2" t="s">
        <v>1605</v>
      </c>
      <c r="I537" s="2"/>
      <c r="J537" s="2" t="s">
        <v>1599</v>
      </c>
      <c r="K537" s="2" t="s">
        <v>1610</v>
      </c>
      <c r="L537" s="2"/>
      <c r="M537" s="2" t="s">
        <v>464</v>
      </c>
      <c r="N537" s="2" t="s">
        <v>1643</v>
      </c>
      <c r="O537" s="2" t="s">
        <v>1766</v>
      </c>
      <c r="P537" s="2" t="s">
        <v>82</v>
      </c>
      <c r="Q537" s="2" t="s">
        <v>83</v>
      </c>
      <c r="R537" s="2" t="s">
        <v>84</v>
      </c>
      <c r="S537" s="2" t="s">
        <v>84</v>
      </c>
      <c r="T537" s="2" t="s">
        <v>85</v>
      </c>
      <c r="U537" s="2" t="str">
        <f t="shared" si="98"/>
        <v>DB information</v>
      </c>
      <c r="V537" s="2"/>
      <c r="W537" s="2"/>
      <c r="X537" s="2"/>
      <c r="Y537" s="2" t="s">
        <v>1789</v>
      </c>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t="s">
        <v>1873</v>
      </c>
      <c r="BJ537" s="2" t="s">
        <v>80</v>
      </c>
      <c r="BK537" s="2" t="s">
        <v>201</v>
      </c>
      <c r="BL537" s="2"/>
      <c r="BM537" s="2"/>
      <c r="BN537" s="2"/>
      <c r="BO537" s="2">
        <v>0.94</v>
      </c>
      <c r="BP537" s="2"/>
      <c r="BQ537" s="2"/>
      <c r="BR537" s="2" t="s">
        <v>87</v>
      </c>
      <c r="BS537" s="2"/>
      <c r="BT537" s="2"/>
      <c r="BU537" s="2"/>
      <c r="BV537" s="2"/>
      <c r="BW537" s="2"/>
      <c r="BX537" s="2"/>
      <c r="BY537" s="2"/>
      <c r="BZ537" s="10">
        <f t="shared" si="95"/>
        <v>0.61538461538461542</v>
      </c>
      <c r="CA537" s="10">
        <f t="shared" si="96"/>
        <v>0.73684210526315785</v>
      </c>
      <c r="CB537" s="9">
        <f t="shared" si="99"/>
        <v>3</v>
      </c>
      <c r="CC537" s="9">
        <f t="shared" si="100"/>
        <v>0.5</v>
      </c>
      <c r="CD537" s="9">
        <f t="shared" si="101"/>
        <v>0</v>
      </c>
      <c r="CE537" s="9">
        <f t="shared" si="102"/>
        <v>0</v>
      </c>
      <c r="CF537" s="9">
        <f t="shared" si="103"/>
        <v>0</v>
      </c>
      <c r="CG537" s="9">
        <f t="shared" si="104"/>
        <v>0.5</v>
      </c>
      <c r="CH537" s="9">
        <f t="shared" si="105"/>
        <v>2</v>
      </c>
      <c r="CI537" s="9">
        <f t="shared" si="97"/>
        <v>1</v>
      </c>
    </row>
    <row r="538" spans="1:87" ht="41.4" x14ac:dyDescent="0.3">
      <c r="A538" s="9">
        <v>502</v>
      </c>
      <c r="B538" s="2" t="s">
        <v>1577</v>
      </c>
      <c r="C538" s="2" t="s">
        <v>1578</v>
      </c>
      <c r="D538" s="2">
        <v>2007</v>
      </c>
      <c r="E538" s="2" t="s">
        <v>137</v>
      </c>
      <c r="F538" s="2" t="s">
        <v>176</v>
      </c>
      <c r="G538" s="2" t="s">
        <v>72</v>
      </c>
      <c r="H538" s="2" t="s">
        <v>1605</v>
      </c>
      <c r="I538" s="2"/>
      <c r="J538" s="2" t="s">
        <v>1601</v>
      </c>
      <c r="K538" s="2" t="s">
        <v>1610</v>
      </c>
      <c r="L538" s="2" t="s">
        <v>150</v>
      </c>
      <c r="M538" s="2" t="s">
        <v>1644</v>
      </c>
      <c r="N538" s="2" t="s">
        <v>1645</v>
      </c>
      <c r="O538" s="2" t="s">
        <v>1766</v>
      </c>
      <c r="P538" s="2" t="s">
        <v>82</v>
      </c>
      <c r="Q538" s="2" t="s">
        <v>83</v>
      </c>
      <c r="R538" s="2" t="s">
        <v>84</v>
      </c>
      <c r="S538" s="2" t="s">
        <v>84</v>
      </c>
      <c r="T538" s="2" t="s">
        <v>119</v>
      </c>
      <c r="U538" s="2" t="str">
        <f t="shared" si="98"/>
        <v>DB information</v>
      </c>
      <c r="V538" s="2"/>
      <c r="W538" s="2"/>
      <c r="X538" s="2"/>
      <c r="Y538" s="2" t="s">
        <v>1789</v>
      </c>
      <c r="Z538" s="2"/>
      <c r="AA538" s="2" t="s">
        <v>1790</v>
      </c>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t="s">
        <v>1874</v>
      </c>
      <c r="BJ538" s="2" t="s">
        <v>80</v>
      </c>
      <c r="BK538" s="2" t="s">
        <v>201</v>
      </c>
      <c r="BL538" s="2"/>
      <c r="BM538" s="2"/>
      <c r="BN538" s="2"/>
      <c r="BO538" s="2">
        <v>0.94</v>
      </c>
      <c r="BP538" s="2"/>
      <c r="BQ538" s="2"/>
      <c r="BR538" s="2" t="s">
        <v>87</v>
      </c>
      <c r="BS538" s="2"/>
      <c r="BT538" s="2"/>
      <c r="BU538" s="2"/>
      <c r="BV538" s="2"/>
      <c r="BW538" s="2"/>
      <c r="BX538" s="2"/>
      <c r="BY538" s="2"/>
      <c r="BZ538" s="10">
        <f t="shared" si="95"/>
        <v>0.61538461538461542</v>
      </c>
      <c r="CA538" s="10">
        <f t="shared" si="96"/>
        <v>0.73684210526315785</v>
      </c>
      <c r="CB538" s="9">
        <f t="shared" si="99"/>
        <v>3</v>
      </c>
      <c r="CC538" s="9">
        <f t="shared" si="100"/>
        <v>0.5</v>
      </c>
      <c r="CD538" s="9">
        <f t="shared" si="101"/>
        <v>0</v>
      </c>
      <c r="CE538" s="9">
        <f t="shared" si="102"/>
        <v>0</v>
      </c>
      <c r="CF538" s="9">
        <f t="shared" si="103"/>
        <v>0</v>
      </c>
      <c r="CG538" s="9">
        <f t="shared" si="104"/>
        <v>0.5</v>
      </c>
      <c r="CH538" s="9">
        <f t="shared" si="105"/>
        <v>2</v>
      </c>
      <c r="CI538" s="9">
        <f t="shared" si="97"/>
        <v>1</v>
      </c>
    </row>
    <row r="539" spans="1:87" ht="41.4" x14ac:dyDescent="0.3">
      <c r="A539" s="9">
        <v>502</v>
      </c>
      <c r="B539" s="2" t="s">
        <v>1577</v>
      </c>
      <c r="C539" s="2" t="s">
        <v>1578</v>
      </c>
      <c r="D539" s="2">
        <v>2007</v>
      </c>
      <c r="E539" s="2" t="s">
        <v>137</v>
      </c>
      <c r="F539" s="2" t="s">
        <v>176</v>
      </c>
      <c r="G539" s="2" t="s">
        <v>72</v>
      </c>
      <c r="H539" s="2" t="s">
        <v>1605</v>
      </c>
      <c r="I539" s="2"/>
      <c r="J539" s="2" t="s">
        <v>1598</v>
      </c>
      <c r="K539" s="2" t="s">
        <v>1610</v>
      </c>
      <c r="L539" s="2" t="s">
        <v>150</v>
      </c>
      <c r="M539" s="2" t="s">
        <v>275</v>
      </c>
      <c r="N539" s="2" t="s">
        <v>275</v>
      </c>
      <c r="O539" s="2" t="s">
        <v>1766</v>
      </c>
      <c r="P539" s="2" t="s">
        <v>82</v>
      </c>
      <c r="Q539" s="2" t="s">
        <v>83</v>
      </c>
      <c r="R539" s="2" t="s">
        <v>84</v>
      </c>
      <c r="S539" s="2" t="s">
        <v>84</v>
      </c>
      <c r="T539" s="2" t="s">
        <v>275</v>
      </c>
      <c r="U539" s="2" t="str">
        <f t="shared" si="98"/>
        <v>DB information</v>
      </c>
      <c r="V539" s="2"/>
      <c r="W539" s="2"/>
      <c r="X539" s="2"/>
      <c r="Y539" s="2" t="s">
        <v>1789</v>
      </c>
      <c r="Z539" s="2"/>
      <c r="AA539" s="2" t="s">
        <v>1790</v>
      </c>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t="s">
        <v>1875</v>
      </c>
      <c r="BJ539" s="2" t="s">
        <v>80</v>
      </c>
      <c r="BK539" s="2" t="s">
        <v>201</v>
      </c>
      <c r="BL539" s="2"/>
      <c r="BM539" s="2"/>
      <c r="BN539" s="2"/>
      <c r="BO539" s="2">
        <v>0.94</v>
      </c>
      <c r="BP539" s="2"/>
      <c r="BQ539" s="2"/>
      <c r="BR539" s="2" t="s">
        <v>87</v>
      </c>
      <c r="BS539" s="2"/>
      <c r="BT539" s="2"/>
      <c r="BU539" s="2"/>
      <c r="BV539" s="2"/>
      <c r="BW539" s="2"/>
      <c r="BX539" s="2"/>
      <c r="BY539" s="2"/>
      <c r="BZ539" s="10">
        <f t="shared" si="95"/>
        <v>0.61538461538461542</v>
      </c>
      <c r="CA539" s="10">
        <f t="shared" si="96"/>
        <v>0.73684210526315785</v>
      </c>
      <c r="CB539" s="9">
        <f t="shared" si="99"/>
        <v>3</v>
      </c>
      <c r="CC539" s="9">
        <f t="shared" si="100"/>
        <v>0.5</v>
      </c>
      <c r="CD539" s="9">
        <f t="shared" si="101"/>
        <v>0</v>
      </c>
      <c r="CE539" s="9">
        <f t="shared" si="102"/>
        <v>0</v>
      </c>
      <c r="CF539" s="9">
        <f t="shared" si="103"/>
        <v>0</v>
      </c>
      <c r="CG539" s="9">
        <f t="shared" si="104"/>
        <v>0.5</v>
      </c>
      <c r="CH539" s="9">
        <f t="shared" si="105"/>
        <v>2</v>
      </c>
      <c r="CI539" s="9">
        <f t="shared" si="97"/>
        <v>1</v>
      </c>
    </row>
    <row r="540" spans="1:87" ht="41.4" x14ac:dyDescent="0.3">
      <c r="A540" s="9">
        <v>503</v>
      </c>
      <c r="B540" s="2" t="s">
        <v>1579</v>
      </c>
      <c r="C540" s="2" t="s">
        <v>1580</v>
      </c>
      <c r="D540" s="2">
        <v>2012</v>
      </c>
      <c r="E540" s="2" t="s">
        <v>273</v>
      </c>
      <c r="F540" s="2" t="s">
        <v>87</v>
      </c>
      <c r="G540" s="2" t="s">
        <v>72</v>
      </c>
      <c r="H540" s="2" t="s">
        <v>1606</v>
      </c>
      <c r="I540" s="2"/>
      <c r="J540" s="2" t="s">
        <v>1598</v>
      </c>
      <c r="K540" s="2" t="s">
        <v>1610</v>
      </c>
      <c r="L540" s="2" t="s">
        <v>1646</v>
      </c>
      <c r="M540" s="2" t="s">
        <v>1647</v>
      </c>
      <c r="N540" s="2" t="s">
        <v>1648</v>
      </c>
      <c r="O540" s="2" t="s">
        <v>1766</v>
      </c>
      <c r="P540" s="2" t="s">
        <v>82</v>
      </c>
      <c r="Q540" s="2" t="s">
        <v>83</v>
      </c>
      <c r="R540" s="2" t="s">
        <v>84</v>
      </c>
      <c r="S540" s="2" t="s">
        <v>84</v>
      </c>
      <c r="T540" s="2" t="s">
        <v>119</v>
      </c>
      <c r="U540" s="2" t="str">
        <f t="shared" si="98"/>
        <v>DB information</v>
      </c>
      <c r="V540" s="2" t="s">
        <v>1791</v>
      </c>
      <c r="W540" s="2" t="s">
        <v>1792</v>
      </c>
      <c r="X540" s="2" t="s">
        <v>1793</v>
      </c>
      <c r="Y540" s="2" t="s">
        <v>1794</v>
      </c>
      <c r="Z540" s="2"/>
      <c r="AA540" s="2" t="s">
        <v>1795</v>
      </c>
      <c r="AB540" s="2"/>
      <c r="AC540" s="2"/>
      <c r="AD540" s="2"/>
      <c r="AE540" s="2"/>
      <c r="AF540" s="2"/>
      <c r="AG540" s="2"/>
      <c r="AH540" s="2" t="s">
        <v>80</v>
      </c>
      <c r="AI540" s="2" t="s">
        <v>80</v>
      </c>
      <c r="AJ540" s="2"/>
      <c r="AK540" s="2"/>
      <c r="AL540" s="2"/>
      <c r="AM540" s="2" t="s">
        <v>1796</v>
      </c>
      <c r="AN540" s="2" t="s">
        <v>1797</v>
      </c>
      <c r="AO540" s="2"/>
      <c r="AP540" s="2"/>
      <c r="AQ540" s="2"/>
      <c r="AR540" s="2"/>
      <c r="AS540" s="2"/>
      <c r="AT540" s="2"/>
      <c r="AU540" s="2"/>
      <c r="AV540" s="2"/>
      <c r="AW540" s="2"/>
      <c r="AX540" s="2"/>
      <c r="AY540" s="2"/>
      <c r="AZ540" s="2"/>
      <c r="BA540" s="2"/>
      <c r="BB540" s="2"/>
      <c r="BC540" s="2"/>
      <c r="BD540" s="2"/>
      <c r="BE540" s="2"/>
      <c r="BF540" s="2"/>
      <c r="BG540" s="2"/>
      <c r="BH540" s="2"/>
      <c r="BI540" s="2" t="s">
        <v>1876</v>
      </c>
      <c r="BJ540" s="2">
        <v>36</v>
      </c>
      <c r="BK540" s="2" t="s">
        <v>201</v>
      </c>
      <c r="BL540" s="2"/>
      <c r="BM540" s="2"/>
      <c r="BN540" s="2"/>
      <c r="BO540" s="2" t="s">
        <v>1961</v>
      </c>
      <c r="BP540" s="2" t="s">
        <v>1962</v>
      </c>
      <c r="BQ540" s="2" t="s">
        <v>150</v>
      </c>
      <c r="BR540" s="2" t="s">
        <v>1963</v>
      </c>
      <c r="BS540" s="2" t="s">
        <v>80</v>
      </c>
      <c r="BT540" s="2">
        <v>0.49199999999999999</v>
      </c>
      <c r="BU540" s="2">
        <v>1.2473234305640648</v>
      </c>
      <c r="BV540" s="2" t="s">
        <v>150</v>
      </c>
      <c r="BW540" s="2">
        <v>0.72</v>
      </c>
      <c r="BX540" s="2">
        <v>0.04</v>
      </c>
      <c r="BY540" s="2" t="s">
        <v>150</v>
      </c>
      <c r="BZ540" s="10">
        <f t="shared" si="95"/>
        <v>1</v>
      </c>
      <c r="CA540" s="10">
        <f t="shared" si="96"/>
        <v>0.73684210526315785</v>
      </c>
      <c r="CB540" s="9">
        <f t="shared" si="99"/>
        <v>0.5</v>
      </c>
      <c r="CC540" s="9">
        <f t="shared" si="100"/>
        <v>1</v>
      </c>
      <c r="CD540" s="9">
        <f t="shared" si="101"/>
        <v>1</v>
      </c>
      <c r="CE540" s="9">
        <f t="shared" si="102"/>
        <v>0.5</v>
      </c>
      <c r="CF540" s="9">
        <f t="shared" si="103"/>
        <v>0.5</v>
      </c>
      <c r="CG540" s="9">
        <f t="shared" si="104"/>
        <v>0.5</v>
      </c>
      <c r="CH540" s="9">
        <f t="shared" si="105"/>
        <v>2</v>
      </c>
      <c r="CI540" s="9">
        <f t="shared" si="97"/>
        <v>1</v>
      </c>
    </row>
    <row r="541" spans="1:87" ht="41.4" x14ac:dyDescent="0.3">
      <c r="A541" s="9">
        <v>503</v>
      </c>
      <c r="B541" s="2" t="s">
        <v>1579</v>
      </c>
      <c r="C541" s="2" t="s">
        <v>1580</v>
      </c>
      <c r="D541" s="2">
        <v>2012</v>
      </c>
      <c r="E541" s="2" t="s">
        <v>273</v>
      </c>
      <c r="F541" s="2" t="s">
        <v>87</v>
      </c>
      <c r="G541" s="2" t="s">
        <v>72</v>
      </c>
      <c r="H541" s="2" t="s">
        <v>1606</v>
      </c>
      <c r="I541" s="2"/>
      <c r="J541" s="2" t="s">
        <v>1599</v>
      </c>
      <c r="K541" s="2" t="s">
        <v>1610</v>
      </c>
      <c r="L541" s="2"/>
      <c r="M541" s="2" t="s">
        <v>1649</v>
      </c>
      <c r="N541" s="2" t="s">
        <v>1650</v>
      </c>
      <c r="O541" s="2" t="s">
        <v>1766</v>
      </c>
      <c r="P541" s="2" t="s">
        <v>82</v>
      </c>
      <c r="Q541" s="2" t="s">
        <v>83</v>
      </c>
      <c r="R541" s="2" t="s">
        <v>84</v>
      </c>
      <c r="S541" s="2" t="s">
        <v>84</v>
      </c>
      <c r="T541" s="2" t="s">
        <v>119</v>
      </c>
      <c r="U541" s="2" t="str">
        <f t="shared" si="98"/>
        <v>DB information</v>
      </c>
      <c r="V541" s="2" t="s">
        <v>1791</v>
      </c>
      <c r="W541" s="2" t="s">
        <v>1792</v>
      </c>
      <c r="X541" s="2" t="s">
        <v>1793</v>
      </c>
      <c r="Y541" s="2" t="s">
        <v>1794</v>
      </c>
      <c r="Z541" s="2"/>
      <c r="AA541" s="2" t="s">
        <v>1795</v>
      </c>
      <c r="AB541" s="2"/>
      <c r="AC541" s="2"/>
      <c r="AD541" s="2"/>
      <c r="AE541" s="2"/>
      <c r="AF541" s="2"/>
      <c r="AG541" s="2"/>
      <c r="AH541" s="2" t="s">
        <v>80</v>
      </c>
      <c r="AI541" s="2" t="s">
        <v>80</v>
      </c>
      <c r="AJ541" s="2"/>
      <c r="AK541" s="2"/>
      <c r="AL541" s="2"/>
      <c r="AM541" s="2" t="s">
        <v>1796</v>
      </c>
      <c r="AN541" s="2" t="s">
        <v>1797</v>
      </c>
      <c r="AO541" s="2"/>
      <c r="AP541" s="2"/>
      <c r="AQ541" s="2"/>
      <c r="AR541" s="2"/>
      <c r="AS541" s="2"/>
      <c r="AT541" s="2"/>
      <c r="AU541" s="2"/>
      <c r="AV541" s="2"/>
      <c r="AW541" s="2"/>
      <c r="AX541" s="2"/>
      <c r="AY541" s="2"/>
      <c r="AZ541" s="2"/>
      <c r="BA541" s="2"/>
      <c r="BB541" s="2"/>
      <c r="BC541" s="2"/>
      <c r="BD541" s="2"/>
      <c r="BE541" s="2"/>
      <c r="BF541" s="2"/>
      <c r="BG541" s="2"/>
      <c r="BH541" s="2"/>
      <c r="BI541" s="2" t="s">
        <v>1877</v>
      </c>
      <c r="BJ541" s="2">
        <v>36</v>
      </c>
      <c r="BK541" s="2" t="s">
        <v>201</v>
      </c>
      <c r="BL541" s="2"/>
      <c r="BM541" s="2"/>
      <c r="BN541" s="2"/>
      <c r="BO541" s="2" t="s">
        <v>1961</v>
      </c>
      <c r="BP541" s="2" t="s">
        <v>1962</v>
      </c>
      <c r="BQ541" s="2" t="s">
        <v>150</v>
      </c>
      <c r="BR541" s="2" t="s">
        <v>1963</v>
      </c>
      <c r="BS541" s="2" t="s">
        <v>80</v>
      </c>
      <c r="BT541" s="2">
        <v>0.54300000000000004</v>
      </c>
      <c r="BU541" s="2">
        <v>9.2999999999999999E-2</v>
      </c>
      <c r="BV541" s="2" t="s">
        <v>150</v>
      </c>
      <c r="BW541" s="2">
        <v>0.72</v>
      </c>
      <c r="BX541" s="2">
        <v>0.04</v>
      </c>
      <c r="BY541" s="2" t="s">
        <v>150</v>
      </c>
      <c r="BZ541" s="10">
        <f t="shared" si="95"/>
        <v>1</v>
      </c>
      <c r="CA541" s="10">
        <f t="shared" si="96"/>
        <v>0.73684210526315785</v>
      </c>
      <c r="CB541" s="9">
        <f t="shared" si="99"/>
        <v>0.5</v>
      </c>
      <c r="CC541" s="9">
        <f t="shared" si="100"/>
        <v>1</v>
      </c>
      <c r="CD541" s="9">
        <f t="shared" si="101"/>
        <v>1</v>
      </c>
      <c r="CE541" s="9">
        <f t="shared" si="102"/>
        <v>0.5</v>
      </c>
      <c r="CF541" s="9">
        <f t="shared" si="103"/>
        <v>0.5</v>
      </c>
      <c r="CG541" s="9">
        <f t="shared" si="104"/>
        <v>0.5</v>
      </c>
      <c r="CH541" s="9">
        <f t="shared" si="105"/>
        <v>2</v>
      </c>
      <c r="CI541" s="9">
        <f t="shared" si="97"/>
        <v>1</v>
      </c>
    </row>
    <row r="542" spans="1:87" ht="41.4" x14ac:dyDescent="0.3">
      <c r="A542" s="9">
        <v>503</v>
      </c>
      <c r="B542" s="2" t="s">
        <v>1579</v>
      </c>
      <c r="C542" s="2" t="s">
        <v>1580</v>
      </c>
      <c r="D542" s="2">
        <v>2012</v>
      </c>
      <c r="E542" s="2" t="s">
        <v>273</v>
      </c>
      <c r="F542" s="2" t="s">
        <v>87</v>
      </c>
      <c r="G542" s="2" t="s">
        <v>72</v>
      </c>
      <c r="H542" s="2" t="s">
        <v>1606</v>
      </c>
      <c r="I542" s="2"/>
      <c r="J542" s="2" t="s">
        <v>1601</v>
      </c>
      <c r="K542" s="2" t="s">
        <v>1610</v>
      </c>
      <c r="L542" s="2" t="s">
        <v>150</v>
      </c>
      <c r="M542" s="2" t="s">
        <v>1651</v>
      </c>
      <c r="N542" s="2" t="s">
        <v>1652</v>
      </c>
      <c r="O542" s="2" t="s">
        <v>1766</v>
      </c>
      <c r="P542" s="2" t="s">
        <v>82</v>
      </c>
      <c r="Q542" s="2" t="s">
        <v>83</v>
      </c>
      <c r="R542" s="2" t="s">
        <v>84</v>
      </c>
      <c r="S542" s="2" t="s">
        <v>84</v>
      </c>
      <c r="T542" s="2" t="s">
        <v>119</v>
      </c>
      <c r="U542" s="2" t="str">
        <f t="shared" si="98"/>
        <v>DB information</v>
      </c>
      <c r="V542" s="2" t="s">
        <v>1791</v>
      </c>
      <c r="W542" s="2" t="s">
        <v>1792</v>
      </c>
      <c r="X542" s="2" t="s">
        <v>1793</v>
      </c>
      <c r="Y542" s="2" t="s">
        <v>1794</v>
      </c>
      <c r="Z542" s="2"/>
      <c r="AA542" s="2" t="s">
        <v>1795</v>
      </c>
      <c r="AB542" s="2"/>
      <c r="AC542" s="2"/>
      <c r="AD542" s="2"/>
      <c r="AE542" s="2"/>
      <c r="AF542" s="2"/>
      <c r="AG542" s="2"/>
      <c r="AH542" s="2" t="s">
        <v>80</v>
      </c>
      <c r="AI542" s="2" t="s">
        <v>80</v>
      </c>
      <c r="AJ542" s="2"/>
      <c r="AK542" s="2"/>
      <c r="AL542" s="2"/>
      <c r="AM542" s="2" t="s">
        <v>1796</v>
      </c>
      <c r="AN542" s="2" t="s">
        <v>1797</v>
      </c>
      <c r="AO542" s="2"/>
      <c r="AP542" s="2"/>
      <c r="AQ542" s="2"/>
      <c r="AR542" s="2"/>
      <c r="AS542" s="2"/>
      <c r="AT542" s="2"/>
      <c r="AU542" s="2"/>
      <c r="AV542" s="2"/>
      <c r="AW542" s="2"/>
      <c r="AX542" s="2"/>
      <c r="AY542" s="2"/>
      <c r="AZ542" s="2"/>
      <c r="BA542" s="2"/>
      <c r="BB542" s="2"/>
      <c r="BC542" s="2"/>
      <c r="BD542" s="2"/>
      <c r="BE542" s="2"/>
      <c r="BF542" s="2"/>
      <c r="BG542" s="2"/>
      <c r="BH542" s="2"/>
      <c r="BI542" s="2" t="s">
        <v>1878</v>
      </c>
      <c r="BJ542" s="2">
        <v>36</v>
      </c>
      <c r="BK542" s="2" t="s">
        <v>201</v>
      </c>
      <c r="BL542" s="2"/>
      <c r="BM542" s="2"/>
      <c r="BN542" s="2"/>
      <c r="BO542" s="2" t="s">
        <v>1961</v>
      </c>
      <c r="BP542" s="2" t="s">
        <v>1962</v>
      </c>
      <c r="BQ542" s="2" t="s">
        <v>150</v>
      </c>
      <c r="BR542" s="2" t="s">
        <v>1963</v>
      </c>
      <c r="BS542" s="2" t="s">
        <v>80</v>
      </c>
      <c r="BT542" s="2">
        <v>0.878</v>
      </c>
      <c r="BU542" s="2">
        <v>1.6E-2</v>
      </c>
      <c r="BV542" s="2" t="s">
        <v>150</v>
      </c>
      <c r="BW542" s="2">
        <v>0.72</v>
      </c>
      <c r="BX542" s="2">
        <v>0.04</v>
      </c>
      <c r="BY542" s="2" t="s">
        <v>150</v>
      </c>
      <c r="BZ542" s="10">
        <f t="shared" si="95"/>
        <v>1</v>
      </c>
      <c r="CA542" s="10">
        <f t="shared" si="96"/>
        <v>0.73684210526315785</v>
      </c>
      <c r="CB542" s="9">
        <f t="shared" si="99"/>
        <v>0.5</v>
      </c>
      <c r="CC542" s="9">
        <f t="shared" si="100"/>
        <v>1</v>
      </c>
      <c r="CD542" s="9">
        <f t="shared" si="101"/>
        <v>1</v>
      </c>
      <c r="CE542" s="9">
        <f t="shared" si="102"/>
        <v>0.5</v>
      </c>
      <c r="CF542" s="9">
        <f t="shared" si="103"/>
        <v>0.5</v>
      </c>
      <c r="CG542" s="9">
        <f t="shared" si="104"/>
        <v>0.5</v>
      </c>
      <c r="CH542" s="9">
        <f t="shared" si="105"/>
        <v>2</v>
      </c>
      <c r="CI542" s="9">
        <f t="shared" si="97"/>
        <v>1</v>
      </c>
    </row>
    <row r="543" spans="1:87" ht="41.4" x14ac:dyDescent="0.3">
      <c r="A543" s="9">
        <v>503</v>
      </c>
      <c r="B543" s="2" t="s">
        <v>1579</v>
      </c>
      <c r="C543" s="2" t="s">
        <v>1580</v>
      </c>
      <c r="D543" s="2">
        <v>2012</v>
      </c>
      <c r="E543" s="2" t="s">
        <v>273</v>
      </c>
      <c r="F543" s="2" t="s">
        <v>87</v>
      </c>
      <c r="G543" s="2" t="s">
        <v>72</v>
      </c>
      <c r="H543" s="2" t="s">
        <v>1606</v>
      </c>
      <c r="I543" s="2"/>
      <c r="J543" s="2" t="s">
        <v>1602</v>
      </c>
      <c r="K543" s="2" t="s">
        <v>1610</v>
      </c>
      <c r="L543" s="2" t="s">
        <v>150</v>
      </c>
      <c r="M543" s="2" t="s">
        <v>1653</v>
      </c>
      <c r="N543" s="2" t="s">
        <v>1652</v>
      </c>
      <c r="O543" s="2" t="s">
        <v>1766</v>
      </c>
      <c r="P543" s="2" t="s">
        <v>82</v>
      </c>
      <c r="Q543" s="2" t="s">
        <v>83</v>
      </c>
      <c r="R543" s="2" t="s">
        <v>84</v>
      </c>
      <c r="S543" s="2" t="s">
        <v>84</v>
      </c>
      <c r="T543" s="2" t="s">
        <v>119</v>
      </c>
      <c r="U543" s="2" t="str">
        <f t="shared" si="98"/>
        <v>DB information</v>
      </c>
      <c r="V543" s="2" t="s">
        <v>1791</v>
      </c>
      <c r="W543" s="2" t="s">
        <v>1792</v>
      </c>
      <c r="X543" s="2" t="s">
        <v>1793</v>
      </c>
      <c r="Y543" s="2" t="s">
        <v>1794</v>
      </c>
      <c r="Z543" s="2"/>
      <c r="AA543" s="2" t="s">
        <v>1795</v>
      </c>
      <c r="AB543" s="2"/>
      <c r="AC543" s="2"/>
      <c r="AD543" s="2"/>
      <c r="AE543" s="2"/>
      <c r="AF543" s="2"/>
      <c r="AG543" s="2"/>
      <c r="AH543" s="2" t="s">
        <v>80</v>
      </c>
      <c r="AI543" s="2" t="s">
        <v>80</v>
      </c>
      <c r="AJ543" s="2"/>
      <c r="AK543" s="2"/>
      <c r="AL543" s="2"/>
      <c r="AM543" s="2" t="s">
        <v>1796</v>
      </c>
      <c r="AN543" s="2" t="s">
        <v>1797</v>
      </c>
      <c r="AO543" s="2"/>
      <c r="AP543" s="2"/>
      <c r="AQ543" s="2"/>
      <c r="AR543" s="2"/>
      <c r="AS543" s="2"/>
      <c r="AT543" s="2"/>
      <c r="AU543" s="2"/>
      <c r="AV543" s="2"/>
      <c r="AW543" s="2"/>
      <c r="AX543" s="2"/>
      <c r="AY543" s="2"/>
      <c r="AZ543" s="2"/>
      <c r="BA543" s="2"/>
      <c r="BB543" s="2"/>
      <c r="BC543" s="2"/>
      <c r="BD543" s="2"/>
      <c r="BE543" s="2"/>
      <c r="BF543" s="2"/>
      <c r="BG543" s="2"/>
      <c r="BH543" s="2"/>
      <c r="BI543" s="2" t="s">
        <v>1879</v>
      </c>
      <c r="BJ543" s="2">
        <v>36</v>
      </c>
      <c r="BK543" s="2" t="s">
        <v>201</v>
      </c>
      <c r="BL543" s="2"/>
      <c r="BM543" s="2"/>
      <c r="BN543" s="2"/>
      <c r="BO543" s="2" t="s">
        <v>1961</v>
      </c>
      <c r="BP543" s="2" t="s">
        <v>1962</v>
      </c>
      <c r="BQ543" s="2" t="s">
        <v>150</v>
      </c>
      <c r="BR543" s="2" t="s">
        <v>1963</v>
      </c>
      <c r="BS543" s="2" t="s">
        <v>80</v>
      </c>
      <c r="BT543" s="2">
        <v>0.71499999999999997</v>
      </c>
      <c r="BU543" s="2">
        <v>3.2000000000000001E-2</v>
      </c>
      <c r="BV543" s="2" t="s">
        <v>150</v>
      </c>
      <c r="BW543" s="2">
        <v>0.72</v>
      </c>
      <c r="BX543" s="2">
        <v>0.04</v>
      </c>
      <c r="BY543" s="2" t="s">
        <v>150</v>
      </c>
      <c r="BZ543" s="10">
        <f t="shared" si="95"/>
        <v>1</v>
      </c>
      <c r="CA543" s="10">
        <f t="shared" si="96"/>
        <v>0.73684210526315785</v>
      </c>
      <c r="CB543" s="9">
        <f t="shared" si="99"/>
        <v>0.5</v>
      </c>
      <c r="CC543" s="9">
        <f t="shared" si="100"/>
        <v>1</v>
      </c>
      <c r="CD543" s="9">
        <f t="shared" si="101"/>
        <v>1</v>
      </c>
      <c r="CE543" s="9">
        <f t="shared" si="102"/>
        <v>0.5</v>
      </c>
      <c r="CF543" s="9">
        <f t="shared" si="103"/>
        <v>0.5</v>
      </c>
      <c r="CG543" s="9">
        <f t="shared" si="104"/>
        <v>0.5</v>
      </c>
      <c r="CH543" s="9">
        <f t="shared" si="105"/>
        <v>2</v>
      </c>
      <c r="CI543" s="9">
        <f t="shared" si="97"/>
        <v>1</v>
      </c>
    </row>
    <row r="544" spans="1:87" ht="27.6" x14ac:dyDescent="0.3">
      <c r="A544" s="9">
        <v>504</v>
      </c>
      <c r="B544" s="2" t="s">
        <v>1581</v>
      </c>
      <c r="C544" s="2" t="s">
        <v>1582</v>
      </c>
      <c r="D544" s="2">
        <v>2014</v>
      </c>
      <c r="E544" s="2" t="s">
        <v>137</v>
      </c>
      <c r="F544" s="2" t="s">
        <v>176</v>
      </c>
      <c r="G544" s="2" t="s">
        <v>138</v>
      </c>
      <c r="H544" s="2" t="s">
        <v>1607</v>
      </c>
      <c r="I544" s="2" t="s">
        <v>208</v>
      </c>
      <c r="J544" s="2" t="s">
        <v>1598</v>
      </c>
      <c r="K544" s="2" t="s">
        <v>1616</v>
      </c>
      <c r="L544" s="2" t="s">
        <v>1617</v>
      </c>
      <c r="M544" s="2" t="s">
        <v>1654</v>
      </c>
      <c r="N544" s="2" t="s">
        <v>1655</v>
      </c>
      <c r="O544" s="2" t="s">
        <v>1766</v>
      </c>
      <c r="P544" s="2" t="s">
        <v>82</v>
      </c>
      <c r="Q544" s="2" t="s">
        <v>83</v>
      </c>
      <c r="R544" s="2" t="s">
        <v>84</v>
      </c>
      <c r="S544" s="2" t="s">
        <v>84</v>
      </c>
      <c r="T544" s="2" t="s">
        <v>119</v>
      </c>
      <c r="U544" s="2" t="str">
        <f t="shared" si="98"/>
        <v>DB information</v>
      </c>
      <c r="V544" s="2" t="s">
        <v>1798</v>
      </c>
      <c r="W544" s="2" t="s">
        <v>1799</v>
      </c>
      <c r="X544" s="2" t="s">
        <v>1800</v>
      </c>
      <c r="Y544" s="2" t="s">
        <v>1801</v>
      </c>
      <c r="Z544" s="2" t="s">
        <v>80</v>
      </c>
      <c r="AA544" s="2"/>
      <c r="AB544" s="2" t="s">
        <v>1802</v>
      </c>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t="s">
        <v>1880</v>
      </c>
      <c r="BJ544" s="2">
        <v>1092</v>
      </c>
      <c r="BK544" s="2" t="s">
        <v>201</v>
      </c>
      <c r="BL544" s="2"/>
      <c r="BM544" s="2"/>
      <c r="BN544" s="2"/>
      <c r="BO544" s="2"/>
      <c r="BP544" s="2"/>
      <c r="BQ544" s="2"/>
      <c r="BR544" s="2" t="s">
        <v>176</v>
      </c>
      <c r="BS544" s="2">
        <v>309</v>
      </c>
      <c r="BT544" s="2"/>
      <c r="BU544" s="2"/>
      <c r="BV544" s="2"/>
      <c r="BW544" s="2"/>
      <c r="BX544" s="2"/>
      <c r="BY544" s="2"/>
      <c r="BZ544" s="10">
        <f t="shared" si="95"/>
        <v>0.69230769230769229</v>
      </c>
      <c r="CA544" s="10">
        <f t="shared" si="96"/>
        <v>0.78947368421052633</v>
      </c>
      <c r="CB544" s="9">
        <f t="shared" si="99"/>
        <v>3</v>
      </c>
      <c r="CC544" s="9">
        <f t="shared" si="100"/>
        <v>0</v>
      </c>
      <c r="CD544" s="9">
        <f t="shared" si="101"/>
        <v>0</v>
      </c>
      <c r="CE544" s="9">
        <f t="shared" si="102"/>
        <v>0.5</v>
      </c>
      <c r="CF544" s="9">
        <f t="shared" si="103"/>
        <v>0.5</v>
      </c>
      <c r="CG544" s="9">
        <f t="shared" si="104"/>
        <v>0.5</v>
      </c>
      <c r="CH544" s="9">
        <f t="shared" si="105"/>
        <v>2</v>
      </c>
      <c r="CI544" s="9">
        <f t="shared" si="97"/>
        <v>1</v>
      </c>
    </row>
    <row r="545" spans="1:87" ht="27.6" x14ac:dyDescent="0.3">
      <c r="A545" s="9">
        <v>504</v>
      </c>
      <c r="B545" s="2" t="s">
        <v>1581</v>
      </c>
      <c r="C545" s="2" t="s">
        <v>1582</v>
      </c>
      <c r="D545" s="2">
        <v>2014</v>
      </c>
      <c r="E545" s="2" t="s">
        <v>137</v>
      </c>
      <c r="F545" s="2" t="s">
        <v>176</v>
      </c>
      <c r="G545" s="2" t="s">
        <v>138</v>
      </c>
      <c r="H545" s="2" t="s">
        <v>1607</v>
      </c>
      <c r="I545" s="2" t="s">
        <v>208</v>
      </c>
      <c r="J545" s="2" t="s">
        <v>1599</v>
      </c>
      <c r="K545" s="2" t="s">
        <v>1616</v>
      </c>
      <c r="L545" s="2"/>
      <c r="M545" s="2" t="s">
        <v>1654</v>
      </c>
      <c r="N545" s="2" t="s">
        <v>1655</v>
      </c>
      <c r="O545" s="2" t="s">
        <v>1766</v>
      </c>
      <c r="P545" s="2" t="s">
        <v>82</v>
      </c>
      <c r="Q545" s="2" t="s">
        <v>83</v>
      </c>
      <c r="R545" s="2" t="s">
        <v>84</v>
      </c>
      <c r="S545" s="2" t="s">
        <v>84</v>
      </c>
      <c r="T545" s="2" t="s">
        <v>119</v>
      </c>
      <c r="U545" s="2" t="str">
        <f t="shared" si="98"/>
        <v>DB information</v>
      </c>
      <c r="V545" s="2" t="s">
        <v>1798</v>
      </c>
      <c r="W545" s="2" t="s">
        <v>1799</v>
      </c>
      <c r="X545" s="2" t="s">
        <v>1800</v>
      </c>
      <c r="Y545" s="2" t="s">
        <v>1801</v>
      </c>
      <c r="Z545" s="2" t="s">
        <v>80</v>
      </c>
      <c r="AA545" s="2"/>
      <c r="AB545" s="2" t="s">
        <v>1802</v>
      </c>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t="s">
        <v>1881</v>
      </c>
      <c r="BJ545" s="2">
        <v>1092</v>
      </c>
      <c r="BK545" s="2" t="s">
        <v>201</v>
      </c>
      <c r="BL545" s="2"/>
      <c r="BM545" s="2"/>
      <c r="BN545" s="2"/>
      <c r="BO545" s="2"/>
      <c r="BP545" s="2"/>
      <c r="BQ545" s="2"/>
      <c r="BR545" s="2" t="s">
        <v>176</v>
      </c>
      <c r="BS545" s="2">
        <v>309</v>
      </c>
      <c r="BT545" s="2"/>
      <c r="BU545" s="2"/>
      <c r="BV545" s="2"/>
      <c r="BW545" s="2"/>
      <c r="BX545" s="2"/>
      <c r="BY545" s="2"/>
      <c r="BZ545" s="10">
        <f t="shared" si="95"/>
        <v>0.69230769230769229</v>
      </c>
      <c r="CA545" s="10">
        <f t="shared" si="96"/>
        <v>0.78947368421052633</v>
      </c>
      <c r="CB545" s="9">
        <f t="shared" si="99"/>
        <v>3</v>
      </c>
      <c r="CC545" s="9">
        <f t="shared" si="100"/>
        <v>0</v>
      </c>
      <c r="CD545" s="9">
        <f t="shared" si="101"/>
        <v>0</v>
      </c>
      <c r="CE545" s="9">
        <f t="shared" si="102"/>
        <v>0.5</v>
      </c>
      <c r="CF545" s="9">
        <f t="shared" si="103"/>
        <v>0.5</v>
      </c>
      <c r="CG545" s="9">
        <f t="shared" si="104"/>
        <v>0.5</v>
      </c>
      <c r="CH545" s="9">
        <f t="shared" si="105"/>
        <v>2</v>
      </c>
      <c r="CI545" s="9">
        <f t="shared" si="97"/>
        <v>1</v>
      </c>
    </row>
    <row r="546" spans="1:87" ht="27.6" x14ac:dyDescent="0.3">
      <c r="A546" s="9">
        <v>504</v>
      </c>
      <c r="B546" s="2" t="s">
        <v>1581</v>
      </c>
      <c r="C546" s="2" t="s">
        <v>1582</v>
      </c>
      <c r="D546" s="2">
        <v>2014</v>
      </c>
      <c r="E546" s="2" t="s">
        <v>137</v>
      </c>
      <c r="F546" s="2" t="s">
        <v>176</v>
      </c>
      <c r="G546" s="2" t="s">
        <v>138</v>
      </c>
      <c r="H546" s="2" t="s">
        <v>1607</v>
      </c>
      <c r="I546" s="2" t="s">
        <v>208</v>
      </c>
      <c r="J546" s="2" t="s">
        <v>1601</v>
      </c>
      <c r="K546" s="2" t="s">
        <v>1616</v>
      </c>
      <c r="L546" s="2" t="s">
        <v>1656</v>
      </c>
      <c r="M546" s="2" t="s">
        <v>1657</v>
      </c>
      <c r="N546" s="2" t="s">
        <v>1658</v>
      </c>
      <c r="O546" s="2" t="s">
        <v>1766</v>
      </c>
      <c r="P546" s="2" t="s">
        <v>82</v>
      </c>
      <c r="Q546" s="2" t="s">
        <v>83</v>
      </c>
      <c r="R546" s="2" t="s">
        <v>84</v>
      </c>
      <c r="S546" s="2" t="s">
        <v>84</v>
      </c>
      <c r="T546" s="2" t="s">
        <v>119</v>
      </c>
      <c r="U546" s="2" t="str">
        <f t="shared" si="98"/>
        <v>DB information</v>
      </c>
      <c r="V546" s="2" t="s">
        <v>1798</v>
      </c>
      <c r="W546" s="2" t="s">
        <v>1799</v>
      </c>
      <c r="X546" s="2" t="s">
        <v>1800</v>
      </c>
      <c r="Y546" s="2" t="s">
        <v>1801</v>
      </c>
      <c r="Z546" s="2" t="s">
        <v>80</v>
      </c>
      <c r="AA546" s="2"/>
      <c r="AB546" s="2" t="s">
        <v>1802</v>
      </c>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t="s">
        <v>1882</v>
      </c>
      <c r="BJ546" s="2">
        <v>1092</v>
      </c>
      <c r="BK546" s="2" t="s">
        <v>201</v>
      </c>
      <c r="BL546" s="2"/>
      <c r="BM546" s="2"/>
      <c r="BN546" s="2"/>
      <c r="BO546" s="2"/>
      <c r="BP546" s="2"/>
      <c r="BQ546" s="2"/>
      <c r="BR546" s="2" t="s">
        <v>176</v>
      </c>
      <c r="BS546" s="2">
        <v>309</v>
      </c>
      <c r="BT546" s="2"/>
      <c r="BU546" s="2"/>
      <c r="BV546" s="2"/>
      <c r="BW546" s="2"/>
      <c r="BX546" s="2"/>
      <c r="BY546" s="2"/>
      <c r="BZ546" s="10">
        <f t="shared" si="95"/>
        <v>0.69230769230769229</v>
      </c>
      <c r="CA546" s="10">
        <f t="shared" si="96"/>
        <v>0.78947368421052633</v>
      </c>
      <c r="CB546" s="9">
        <f t="shared" si="99"/>
        <v>3</v>
      </c>
      <c r="CC546" s="9">
        <f t="shared" si="100"/>
        <v>0</v>
      </c>
      <c r="CD546" s="9">
        <f t="shared" si="101"/>
        <v>0</v>
      </c>
      <c r="CE546" s="9">
        <f t="shared" si="102"/>
        <v>0.5</v>
      </c>
      <c r="CF546" s="9">
        <f t="shared" si="103"/>
        <v>0.5</v>
      </c>
      <c r="CG546" s="9">
        <f t="shared" si="104"/>
        <v>0.5</v>
      </c>
      <c r="CH546" s="9">
        <f t="shared" si="105"/>
        <v>2</v>
      </c>
      <c r="CI546" s="9">
        <f t="shared" si="97"/>
        <v>1</v>
      </c>
    </row>
    <row r="547" spans="1:87" ht="27.6" x14ac:dyDescent="0.3">
      <c r="A547" s="9">
        <v>504</v>
      </c>
      <c r="B547" s="2" t="s">
        <v>1581</v>
      </c>
      <c r="C547" s="2" t="s">
        <v>1582</v>
      </c>
      <c r="D547" s="2">
        <v>2014</v>
      </c>
      <c r="E547" s="2" t="s">
        <v>137</v>
      </c>
      <c r="F547" s="2" t="s">
        <v>176</v>
      </c>
      <c r="G547" s="2" t="s">
        <v>138</v>
      </c>
      <c r="H547" s="2" t="s">
        <v>1607</v>
      </c>
      <c r="I547" s="2" t="s">
        <v>208</v>
      </c>
      <c r="J547" s="2" t="s">
        <v>1602</v>
      </c>
      <c r="K547" s="2" t="s">
        <v>1616</v>
      </c>
      <c r="L547" s="2" t="s">
        <v>1656</v>
      </c>
      <c r="M547" s="2" t="s">
        <v>1659</v>
      </c>
      <c r="N547" s="2" t="s">
        <v>78</v>
      </c>
      <c r="O547" s="2" t="s">
        <v>1766</v>
      </c>
      <c r="P547" s="2" t="s">
        <v>82</v>
      </c>
      <c r="Q547" s="2" t="s">
        <v>83</v>
      </c>
      <c r="R547" s="2" t="s">
        <v>84</v>
      </c>
      <c r="S547" s="2" t="s">
        <v>84</v>
      </c>
      <c r="T547" s="2" t="s">
        <v>119</v>
      </c>
      <c r="U547" s="2" t="str">
        <f t="shared" si="98"/>
        <v>DB information</v>
      </c>
      <c r="V547" s="2" t="s">
        <v>1798</v>
      </c>
      <c r="W547" s="2" t="s">
        <v>1799</v>
      </c>
      <c r="X547" s="2" t="s">
        <v>1800</v>
      </c>
      <c r="Y547" s="2" t="s">
        <v>1801</v>
      </c>
      <c r="Z547" s="2" t="s">
        <v>80</v>
      </c>
      <c r="AA547" s="2"/>
      <c r="AB547" s="2" t="s">
        <v>1802</v>
      </c>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t="s">
        <v>1883</v>
      </c>
      <c r="BJ547" s="2">
        <v>1092</v>
      </c>
      <c r="BK547" s="2" t="s">
        <v>201</v>
      </c>
      <c r="BL547" s="2"/>
      <c r="BM547" s="2"/>
      <c r="BN547" s="2"/>
      <c r="BO547" s="2"/>
      <c r="BP547" s="2"/>
      <c r="BQ547" s="2"/>
      <c r="BR547" s="2" t="s">
        <v>176</v>
      </c>
      <c r="BS547" s="2">
        <v>309</v>
      </c>
      <c r="BT547" s="2"/>
      <c r="BU547" s="2"/>
      <c r="BV547" s="2"/>
      <c r="BW547" s="2"/>
      <c r="BX547" s="2"/>
      <c r="BY547" s="2"/>
      <c r="BZ547" s="10">
        <f t="shared" si="95"/>
        <v>0.69230769230769229</v>
      </c>
      <c r="CA547" s="10">
        <f t="shared" si="96"/>
        <v>0.78947368421052633</v>
      </c>
      <c r="CB547" s="9">
        <f t="shared" si="99"/>
        <v>3</v>
      </c>
      <c r="CC547" s="9">
        <f t="shared" si="100"/>
        <v>0</v>
      </c>
      <c r="CD547" s="9">
        <f t="shared" si="101"/>
        <v>0</v>
      </c>
      <c r="CE547" s="9">
        <f t="shared" si="102"/>
        <v>0.5</v>
      </c>
      <c r="CF547" s="9">
        <f t="shared" si="103"/>
        <v>0.5</v>
      </c>
      <c r="CG547" s="9">
        <f t="shared" si="104"/>
        <v>0.5</v>
      </c>
      <c r="CH547" s="9">
        <f t="shared" si="105"/>
        <v>2</v>
      </c>
      <c r="CI547" s="9">
        <f t="shared" si="97"/>
        <v>1</v>
      </c>
    </row>
    <row r="548" spans="1:87" ht="27.6" x14ac:dyDescent="0.3">
      <c r="A548" s="9">
        <v>505</v>
      </c>
      <c r="B548" s="2" t="s">
        <v>1581</v>
      </c>
      <c r="C548" s="2" t="s">
        <v>1582</v>
      </c>
      <c r="D548" s="2">
        <v>2014</v>
      </c>
      <c r="E548" s="2" t="s">
        <v>137</v>
      </c>
      <c r="F548" s="2" t="s">
        <v>176</v>
      </c>
      <c r="G548" s="2" t="s">
        <v>138</v>
      </c>
      <c r="H548" s="2" t="s">
        <v>1607</v>
      </c>
      <c r="I548" s="2" t="s">
        <v>208</v>
      </c>
      <c r="J548" s="2" t="s">
        <v>1598</v>
      </c>
      <c r="K548" s="2" t="s">
        <v>1631</v>
      </c>
      <c r="L548" s="2" t="s">
        <v>1617</v>
      </c>
      <c r="M548" s="2" t="s">
        <v>1660</v>
      </c>
      <c r="N548" s="2" t="s">
        <v>1661</v>
      </c>
      <c r="O548" s="2" t="s">
        <v>1766</v>
      </c>
      <c r="P548" s="2" t="s">
        <v>82</v>
      </c>
      <c r="Q548" s="2" t="s">
        <v>83</v>
      </c>
      <c r="R548" s="2" t="s">
        <v>84</v>
      </c>
      <c r="S548" s="2" t="s">
        <v>84</v>
      </c>
      <c r="T548" s="2" t="s">
        <v>119</v>
      </c>
      <c r="U548" s="2" t="str">
        <f t="shared" si="98"/>
        <v>DB information</v>
      </c>
      <c r="V548" s="2" t="s">
        <v>1798</v>
      </c>
      <c r="W548" s="2" t="s">
        <v>1799</v>
      </c>
      <c r="X548" s="2" t="s">
        <v>1800</v>
      </c>
      <c r="Y548" s="2" t="s">
        <v>1801</v>
      </c>
      <c r="Z548" s="2" t="s">
        <v>80</v>
      </c>
      <c r="AA548" s="2"/>
      <c r="AB548" s="2" t="s">
        <v>1802</v>
      </c>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t="s">
        <v>1884</v>
      </c>
      <c r="BJ548" s="2">
        <v>1092</v>
      </c>
      <c r="BK548" s="2" t="s">
        <v>201</v>
      </c>
      <c r="BL548" s="2"/>
      <c r="BM548" s="2"/>
      <c r="BN548" s="2"/>
      <c r="BO548" s="2"/>
      <c r="BP548" s="2"/>
      <c r="BQ548" s="2"/>
      <c r="BR548" s="2" t="s">
        <v>176</v>
      </c>
      <c r="BS548" s="2">
        <v>8343</v>
      </c>
      <c r="BT548" s="2"/>
      <c r="BU548" s="2"/>
      <c r="BV548" s="2"/>
      <c r="BW548" s="2">
        <v>0.82537224999999992</v>
      </c>
      <c r="BX548" s="2">
        <v>5.0099999999999999E-2</v>
      </c>
      <c r="BY548" s="2" t="s">
        <v>1656</v>
      </c>
      <c r="BZ548" s="10">
        <f t="shared" si="95"/>
        <v>0.84615384615384615</v>
      </c>
      <c r="CA548" s="10">
        <f t="shared" si="96"/>
        <v>0.89473684210526316</v>
      </c>
      <c r="CB548" s="9">
        <f t="shared" si="99"/>
        <v>3</v>
      </c>
      <c r="CC548" s="9">
        <f t="shared" si="100"/>
        <v>0</v>
      </c>
      <c r="CD548" s="9">
        <f t="shared" si="101"/>
        <v>1</v>
      </c>
      <c r="CE548" s="9">
        <f t="shared" si="102"/>
        <v>0.5</v>
      </c>
      <c r="CF548" s="9">
        <f t="shared" si="103"/>
        <v>0.5</v>
      </c>
      <c r="CG548" s="9">
        <f t="shared" si="104"/>
        <v>0.5</v>
      </c>
      <c r="CH548" s="9">
        <f t="shared" si="105"/>
        <v>2</v>
      </c>
      <c r="CI548" s="9">
        <f t="shared" si="97"/>
        <v>1</v>
      </c>
    </row>
    <row r="549" spans="1:87" ht="27.6" x14ac:dyDescent="0.3">
      <c r="A549" s="9">
        <v>505</v>
      </c>
      <c r="B549" s="2" t="s">
        <v>1581</v>
      </c>
      <c r="C549" s="2" t="s">
        <v>1582</v>
      </c>
      <c r="D549" s="2">
        <v>2014</v>
      </c>
      <c r="E549" s="2" t="s">
        <v>137</v>
      </c>
      <c r="F549" s="2" t="s">
        <v>176</v>
      </c>
      <c r="G549" s="2" t="s">
        <v>138</v>
      </c>
      <c r="H549" s="2" t="s">
        <v>1607</v>
      </c>
      <c r="I549" s="2" t="s">
        <v>208</v>
      </c>
      <c r="J549" s="2" t="s">
        <v>1599</v>
      </c>
      <c r="K549" s="2" t="s">
        <v>1631</v>
      </c>
      <c r="L549" s="2"/>
      <c r="M549" s="2" t="s">
        <v>1660</v>
      </c>
      <c r="N549" s="2" t="s">
        <v>1661</v>
      </c>
      <c r="O549" s="2" t="s">
        <v>1766</v>
      </c>
      <c r="P549" s="2" t="s">
        <v>82</v>
      </c>
      <c r="Q549" s="2" t="s">
        <v>83</v>
      </c>
      <c r="R549" s="2" t="s">
        <v>84</v>
      </c>
      <c r="S549" s="2" t="s">
        <v>84</v>
      </c>
      <c r="T549" s="2" t="s">
        <v>119</v>
      </c>
      <c r="U549" s="2" t="str">
        <f t="shared" si="98"/>
        <v>DB information</v>
      </c>
      <c r="V549" s="2" t="s">
        <v>1798</v>
      </c>
      <c r="W549" s="2" t="s">
        <v>1799</v>
      </c>
      <c r="X549" s="2" t="s">
        <v>1800</v>
      </c>
      <c r="Y549" s="2" t="s">
        <v>1801</v>
      </c>
      <c r="Z549" s="2" t="s">
        <v>80</v>
      </c>
      <c r="AA549" s="2"/>
      <c r="AB549" s="2" t="s">
        <v>1802</v>
      </c>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t="s">
        <v>1885</v>
      </c>
      <c r="BJ549" s="2">
        <v>1092</v>
      </c>
      <c r="BK549" s="2" t="s">
        <v>201</v>
      </c>
      <c r="BL549" s="2"/>
      <c r="BM549" s="2"/>
      <c r="BN549" s="2"/>
      <c r="BO549" s="2"/>
      <c r="BP549" s="2"/>
      <c r="BQ549" s="2"/>
      <c r="BR549" s="2" t="s">
        <v>176</v>
      </c>
      <c r="BS549" s="2">
        <v>8343</v>
      </c>
      <c r="BT549" s="2"/>
      <c r="BU549" s="2"/>
      <c r="BV549" s="2"/>
      <c r="BW549" s="2">
        <v>0.82537224999999992</v>
      </c>
      <c r="BX549" s="2">
        <v>5.0099999999999999E-2</v>
      </c>
      <c r="BY549" s="2" t="s">
        <v>1656</v>
      </c>
      <c r="BZ549" s="10">
        <f t="shared" si="95"/>
        <v>0.84615384615384615</v>
      </c>
      <c r="CA549" s="10">
        <f t="shared" si="96"/>
        <v>0.89473684210526316</v>
      </c>
      <c r="CB549" s="9">
        <f t="shared" si="99"/>
        <v>3</v>
      </c>
      <c r="CC549" s="9">
        <f t="shared" si="100"/>
        <v>0</v>
      </c>
      <c r="CD549" s="9">
        <f t="shared" si="101"/>
        <v>1</v>
      </c>
      <c r="CE549" s="9">
        <f t="shared" si="102"/>
        <v>0.5</v>
      </c>
      <c r="CF549" s="9">
        <f t="shared" si="103"/>
        <v>0.5</v>
      </c>
      <c r="CG549" s="9">
        <f t="shared" si="104"/>
        <v>0.5</v>
      </c>
      <c r="CH549" s="9">
        <f t="shared" si="105"/>
        <v>2</v>
      </c>
      <c r="CI549" s="9">
        <f t="shared" si="97"/>
        <v>1</v>
      </c>
    </row>
    <row r="550" spans="1:87" ht="27.6" x14ac:dyDescent="0.3">
      <c r="A550" s="9">
        <v>505</v>
      </c>
      <c r="B550" s="2" t="s">
        <v>1581</v>
      </c>
      <c r="C550" s="2" t="s">
        <v>1582</v>
      </c>
      <c r="D550" s="2">
        <v>2014</v>
      </c>
      <c r="E550" s="2" t="s">
        <v>137</v>
      </c>
      <c r="F550" s="2" t="s">
        <v>176</v>
      </c>
      <c r="G550" s="2" t="s">
        <v>138</v>
      </c>
      <c r="H550" s="2" t="s">
        <v>1607</v>
      </c>
      <c r="I550" s="2" t="s">
        <v>208</v>
      </c>
      <c r="J550" s="2" t="s">
        <v>1601</v>
      </c>
      <c r="K550" s="2" t="s">
        <v>1631</v>
      </c>
      <c r="L550" s="2" t="s">
        <v>1656</v>
      </c>
      <c r="M550" s="2" t="s">
        <v>1660</v>
      </c>
      <c r="N550" s="2" t="s">
        <v>1661</v>
      </c>
      <c r="O550" s="2" t="s">
        <v>1766</v>
      </c>
      <c r="P550" s="2" t="s">
        <v>82</v>
      </c>
      <c r="Q550" s="2" t="s">
        <v>83</v>
      </c>
      <c r="R550" s="2" t="s">
        <v>84</v>
      </c>
      <c r="S550" s="2" t="s">
        <v>84</v>
      </c>
      <c r="T550" s="2" t="s">
        <v>119</v>
      </c>
      <c r="U550" s="2" t="str">
        <f t="shared" si="98"/>
        <v>DB information</v>
      </c>
      <c r="V550" s="2" t="s">
        <v>1798</v>
      </c>
      <c r="W550" s="2" t="s">
        <v>1799</v>
      </c>
      <c r="X550" s="2" t="s">
        <v>1800</v>
      </c>
      <c r="Y550" s="2" t="s">
        <v>1801</v>
      </c>
      <c r="Z550" s="2" t="s">
        <v>80</v>
      </c>
      <c r="AA550" s="2"/>
      <c r="AB550" s="2" t="s">
        <v>1802</v>
      </c>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t="s">
        <v>1886</v>
      </c>
      <c r="BJ550" s="2">
        <v>1092</v>
      </c>
      <c r="BK550" s="2" t="s">
        <v>201</v>
      </c>
      <c r="BL550" s="2"/>
      <c r="BM550" s="2"/>
      <c r="BN550" s="2"/>
      <c r="BO550" s="2"/>
      <c r="BP550" s="2"/>
      <c r="BQ550" s="2"/>
      <c r="BR550" s="2" t="s">
        <v>176</v>
      </c>
      <c r="BS550" s="2">
        <v>8343</v>
      </c>
      <c r="BT550" s="2"/>
      <c r="BU550" s="2"/>
      <c r="BV550" s="2"/>
      <c r="BW550" s="2">
        <v>0.82537224999999992</v>
      </c>
      <c r="BX550" s="2">
        <v>5.0099999999999999E-2</v>
      </c>
      <c r="BY550" s="2" t="s">
        <v>1656</v>
      </c>
      <c r="BZ550" s="10">
        <f t="shared" si="95"/>
        <v>0.84615384615384615</v>
      </c>
      <c r="CA550" s="10">
        <f t="shared" si="96"/>
        <v>0.89473684210526316</v>
      </c>
      <c r="CB550" s="9">
        <f t="shared" si="99"/>
        <v>3</v>
      </c>
      <c r="CC550" s="9">
        <f t="shared" si="100"/>
        <v>0</v>
      </c>
      <c r="CD550" s="9">
        <f t="shared" si="101"/>
        <v>1</v>
      </c>
      <c r="CE550" s="9">
        <f t="shared" si="102"/>
        <v>0.5</v>
      </c>
      <c r="CF550" s="9">
        <f t="shared" si="103"/>
        <v>0.5</v>
      </c>
      <c r="CG550" s="9">
        <f t="shared" si="104"/>
        <v>0.5</v>
      </c>
      <c r="CH550" s="9">
        <f t="shared" si="105"/>
        <v>2</v>
      </c>
      <c r="CI550" s="9">
        <f t="shared" si="97"/>
        <v>1</v>
      </c>
    </row>
    <row r="551" spans="1:87" ht="27.6" x14ac:dyDescent="0.3">
      <c r="A551" s="9">
        <v>505</v>
      </c>
      <c r="B551" s="2" t="s">
        <v>1581</v>
      </c>
      <c r="C551" s="2" t="s">
        <v>1582</v>
      </c>
      <c r="D551" s="2">
        <v>2014</v>
      </c>
      <c r="E551" s="2" t="s">
        <v>137</v>
      </c>
      <c r="F551" s="2" t="s">
        <v>176</v>
      </c>
      <c r="G551" s="2" t="s">
        <v>138</v>
      </c>
      <c r="H551" s="2" t="s">
        <v>1607</v>
      </c>
      <c r="I551" s="2" t="s">
        <v>208</v>
      </c>
      <c r="J551" s="2" t="s">
        <v>1602</v>
      </c>
      <c r="K551" s="2" t="s">
        <v>1631</v>
      </c>
      <c r="L551" s="2" t="s">
        <v>1656</v>
      </c>
      <c r="M551" s="2" t="s">
        <v>1662</v>
      </c>
      <c r="N551" s="2" t="s">
        <v>1663</v>
      </c>
      <c r="O551" s="2" t="s">
        <v>1766</v>
      </c>
      <c r="P551" s="2" t="s">
        <v>82</v>
      </c>
      <c r="Q551" s="2" t="s">
        <v>83</v>
      </c>
      <c r="R551" s="2" t="s">
        <v>84</v>
      </c>
      <c r="S551" s="2" t="s">
        <v>84</v>
      </c>
      <c r="T551" s="2" t="s">
        <v>119</v>
      </c>
      <c r="U551" s="2" t="str">
        <f t="shared" si="98"/>
        <v>DB information</v>
      </c>
      <c r="V551" s="2" t="s">
        <v>1798</v>
      </c>
      <c r="W551" s="2" t="s">
        <v>1799</v>
      </c>
      <c r="X551" s="2" t="s">
        <v>1800</v>
      </c>
      <c r="Y551" s="2" t="s">
        <v>1801</v>
      </c>
      <c r="Z551" s="2" t="s">
        <v>80</v>
      </c>
      <c r="AA551" s="2"/>
      <c r="AB551" s="2" t="s">
        <v>1802</v>
      </c>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t="s">
        <v>1887</v>
      </c>
      <c r="BJ551" s="2">
        <v>1092</v>
      </c>
      <c r="BK551" s="2" t="s">
        <v>201</v>
      </c>
      <c r="BL551" s="2"/>
      <c r="BM551" s="2"/>
      <c r="BN551" s="2"/>
      <c r="BO551" s="2"/>
      <c r="BP551" s="2"/>
      <c r="BQ551" s="2"/>
      <c r="BR551" s="2" t="s">
        <v>176</v>
      </c>
      <c r="BS551" s="2">
        <v>8343</v>
      </c>
      <c r="BT551" s="2"/>
      <c r="BU551" s="2"/>
      <c r="BV551" s="2"/>
      <c r="BW551" s="2">
        <v>0.82537224999999992</v>
      </c>
      <c r="BX551" s="2">
        <v>5.0099999999999999E-2</v>
      </c>
      <c r="BY551" s="2"/>
      <c r="BZ551" s="10">
        <f t="shared" si="95"/>
        <v>0.84615384615384615</v>
      </c>
      <c r="CA551" s="10">
        <f t="shared" si="96"/>
        <v>0.89473684210526316</v>
      </c>
      <c r="CB551" s="9">
        <f t="shared" si="99"/>
        <v>3</v>
      </c>
      <c r="CC551" s="9">
        <f t="shared" si="100"/>
        <v>0</v>
      </c>
      <c r="CD551" s="9">
        <f t="shared" si="101"/>
        <v>1</v>
      </c>
      <c r="CE551" s="9">
        <f t="shared" si="102"/>
        <v>0.5</v>
      </c>
      <c r="CF551" s="9">
        <f t="shared" si="103"/>
        <v>0.5</v>
      </c>
      <c r="CG551" s="9">
        <f t="shared" si="104"/>
        <v>0.5</v>
      </c>
      <c r="CH551" s="9">
        <f t="shared" si="105"/>
        <v>2</v>
      </c>
      <c r="CI551" s="9">
        <f t="shared" si="97"/>
        <v>1</v>
      </c>
    </row>
    <row r="552" spans="1:87" ht="41.4" x14ac:dyDescent="0.3">
      <c r="A552" s="9">
        <v>506</v>
      </c>
      <c r="B552" s="2" t="s">
        <v>1583</v>
      </c>
      <c r="C552" s="2" t="s">
        <v>1584</v>
      </c>
      <c r="D552" s="2">
        <v>2000</v>
      </c>
      <c r="E552" s="2" t="s">
        <v>137</v>
      </c>
      <c r="F552" s="2" t="s">
        <v>176</v>
      </c>
      <c r="G552" s="2" t="s">
        <v>194</v>
      </c>
      <c r="H552" s="2" t="s">
        <v>1608</v>
      </c>
      <c r="I552" s="2"/>
      <c r="J552" s="2" t="s">
        <v>1598</v>
      </c>
      <c r="K552" s="2" t="s">
        <v>1664</v>
      </c>
      <c r="L552" s="2" t="s">
        <v>1665</v>
      </c>
      <c r="M552" s="2" t="s">
        <v>1666</v>
      </c>
      <c r="N552" s="2" t="s">
        <v>1667</v>
      </c>
      <c r="O552" s="2" t="s">
        <v>1766</v>
      </c>
      <c r="P552" s="2" t="s">
        <v>82</v>
      </c>
      <c r="Q552" s="2" t="s">
        <v>83</v>
      </c>
      <c r="R552" s="2" t="s">
        <v>84</v>
      </c>
      <c r="S552" s="2" t="s">
        <v>84</v>
      </c>
      <c r="T552" s="2" t="s">
        <v>119</v>
      </c>
      <c r="U552" s="2" t="str">
        <f t="shared" si="98"/>
        <v>DB information</v>
      </c>
      <c r="V552" s="2" t="s">
        <v>1803</v>
      </c>
      <c r="W552" s="2" t="s">
        <v>1437</v>
      </c>
      <c r="X552" s="2"/>
      <c r="Y552" s="2" t="s">
        <v>1804</v>
      </c>
      <c r="Z552" s="2"/>
      <c r="AA552" s="2" t="s">
        <v>1805</v>
      </c>
      <c r="AB552" s="2"/>
      <c r="AC552" s="2"/>
      <c r="AD552" s="2"/>
      <c r="AE552" s="2"/>
      <c r="AF552" s="2"/>
      <c r="AG552" s="2"/>
      <c r="AH552" s="2" t="s">
        <v>1439</v>
      </c>
      <c r="AI552" s="2" t="s">
        <v>1806</v>
      </c>
      <c r="AJ552" s="2"/>
      <c r="AK552" s="2"/>
      <c r="AL552" s="2"/>
      <c r="AM552" s="2"/>
      <c r="AN552" s="2"/>
      <c r="AO552" s="2"/>
      <c r="AP552" s="2" t="s">
        <v>1807</v>
      </c>
      <c r="AQ552" s="2"/>
      <c r="AR552" s="2"/>
      <c r="AS552" s="2"/>
      <c r="AT552" s="2"/>
      <c r="AU552" s="2"/>
      <c r="AV552" s="2"/>
      <c r="AW552" s="2"/>
      <c r="AX552" s="2"/>
      <c r="AY552" s="2"/>
      <c r="AZ552" s="2"/>
      <c r="BA552" s="2"/>
      <c r="BB552" s="2"/>
      <c r="BC552" s="2"/>
      <c r="BD552" s="2"/>
      <c r="BE552" s="2"/>
      <c r="BF552" s="2"/>
      <c r="BG552" s="2"/>
      <c r="BH552" s="2"/>
      <c r="BI552" s="2" t="s">
        <v>1888</v>
      </c>
      <c r="BJ552" s="2">
        <v>517</v>
      </c>
      <c r="BK552" s="2" t="s">
        <v>201</v>
      </c>
      <c r="BL552" s="2">
        <v>0.41239999999999999</v>
      </c>
      <c r="BM552" s="2"/>
      <c r="BN552" s="2"/>
      <c r="BO552" s="2"/>
      <c r="BP552" s="2">
        <v>3.7400000000000003E-2</v>
      </c>
      <c r="BQ552" s="2" t="s">
        <v>274</v>
      </c>
      <c r="BR552" s="2" t="s">
        <v>176</v>
      </c>
      <c r="BS552" s="2">
        <v>113</v>
      </c>
      <c r="BT552" s="2"/>
      <c r="BU552" s="2"/>
      <c r="BV552" s="2"/>
      <c r="BW552" s="2"/>
      <c r="BX552" s="2"/>
      <c r="BY552" s="2"/>
      <c r="BZ552" s="10">
        <f t="shared" si="95"/>
        <v>0.76923076923076927</v>
      </c>
      <c r="CA552" s="10">
        <f t="shared" si="96"/>
        <v>0.84210526315789469</v>
      </c>
      <c r="CB552" s="9">
        <f t="shared" si="99"/>
        <v>3</v>
      </c>
      <c r="CC552" s="9">
        <f t="shared" si="100"/>
        <v>0.5</v>
      </c>
      <c r="CD552" s="9">
        <f t="shared" si="101"/>
        <v>0</v>
      </c>
      <c r="CE552" s="9">
        <f t="shared" si="102"/>
        <v>0.5</v>
      </c>
      <c r="CF552" s="9">
        <f t="shared" si="103"/>
        <v>0.5</v>
      </c>
      <c r="CG552" s="9">
        <f t="shared" si="104"/>
        <v>0.5</v>
      </c>
      <c r="CH552" s="9">
        <f t="shared" si="105"/>
        <v>2</v>
      </c>
      <c r="CI552" s="9">
        <f t="shared" si="97"/>
        <v>1</v>
      </c>
    </row>
    <row r="553" spans="1:87" ht="27.6" x14ac:dyDescent="0.3">
      <c r="A553" s="9">
        <v>506</v>
      </c>
      <c r="B553" s="2" t="s">
        <v>1583</v>
      </c>
      <c r="C553" s="2" t="s">
        <v>1584</v>
      </c>
      <c r="D553" s="2">
        <v>2000</v>
      </c>
      <c r="E553" s="2" t="s">
        <v>137</v>
      </c>
      <c r="F553" s="2" t="s">
        <v>176</v>
      </c>
      <c r="G553" s="2" t="s">
        <v>194</v>
      </c>
      <c r="H553" s="2" t="s">
        <v>1608</v>
      </c>
      <c r="I553" s="2"/>
      <c r="J553" s="2" t="s">
        <v>1599</v>
      </c>
      <c r="K553" s="2" t="s">
        <v>1664</v>
      </c>
      <c r="L553" s="2" t="s">
        <v>1668</v>
      </c>
      <c r="M553" s="2" t="s">
        <v>1669</v>
      </c>
      <c r="N553" s="2" t="s">
        <v>1670</v>
      </c>
      <c r="O553" s="2" t="s">
        <v>1766</v>
      </c>
      <c r="P553" s="2" t="s">
        <v>82</v>
      </c>
      <c r="Q553" s="2" t="s">
        <v>83</v>
      </c>
      <c r="R553" s="2" t="s">
        <v>84</v>
      </c>
      <c r="S553" s="2" t="s">
        <v>84</v>
      </c>
      <c r="T553" s="2" t="s">
        <v>119</v>
      </c>
      <c r="U553" s="2" t="str">
        <f t="shared" si="98"/>
        <v>DB information</v>
      </c>
      <c r="V553" s="2" t="s">
        <v>1803</v>
      </c>
      <c r="W553" s="2" t="s">
        <v>1437</v>
      </c>
      <c r="X553" s="2"/>
      <c r="Y553" s="2" t="s">
        <v>1804</v>
      </c>
      <c r="Z553" s="2"/>
      <c r="AA553" s="2" t="s">
        <v>1805</v>
      </c>
      <c r="AB553" s="2"/>
      <c r="AC553" s="2"/>
      <c r="AD553" s="2"/>
      <c r="AE553" s="2"/>
      <c r="AF553" s="2"/>
      <c r="AG553" s="2"/>
      <c r="AH553" s="2" t="s">
        <v>1439</v>
      </c>
      <c r="AI553" s="2" t="s">
        <v>1806</v>
      </c>
      <c r="AJ553" s="2"/>
      <c r="AK553" s="2"/>
      <c r="AL553" s="2"/>
      <c r="AM553" s="2"/>
      <c r="AN553" s="2"/>
      <c r="AO553" s="2"/>
      <c r="AP553" s="2" t="s">
        <v>1807</v>
      </c>
      <c r="AQ553" s="2"/>
      <c r="AR553" s="2"/>
      <c r="AS553" s="2"/>
      <c r="AT553" s="2"/>
      <c r="AU553" s="2"/>
      <c r="AV553" s="2"/>
      <c r="AW553" s="2"/>
      <c r="AX553" s="2"/>
      <c r="AY553" s="2"/>
      <c r="AZ553" s="2"/>
      <c r="BA553" s="2"/>
      <c r="BB553" s="2"/>
      <c r="BC553" s="2"/>
      <c r="BD553" s="2"/>
      <c r="BE553" s="2"/>
      <c r="BF553" s="2"/>
      <c r="BG553" s="2"/>
      <c r="BH553" s="2"/>
      <c r="BI553" s="2" t="s">
        <v>1889</v>
      </c>
      <c r="BJ553" s="2">
        <v>517</v>
      </c>
      <c r="BK553" s="2" t="s">
        <v>201</v>
      </c>
      <c r="BL553" s="2">
        <v>0.37030000000000002</v>
      </c>
      <c r="BM553" s="2"/>
      <c r="BN553" s="2"/>
      <c r="BO553" s="2"/>
      <c r="BP553" s="2">
        <v>3.7400000000000003E-2</v>
      </c>
      <c r="BQ553" s="2" t="s">
        <v>274</v>
      </c>
      <c r="BR553" s="2" t="s">
        <v>176</v>
      </c>
      <c r="BS553" s="2">
        <v>113</v>
      </c>
      <c r="BT553" s="2"/>
      <c r="BU553" s="2"/>
      <c r="BV553" s="2"/>
      <c r="BW553" s="2"/>
      <c r="BX553" s="2"/>
      <c r="BY553" s="2"/>
      <c r="BZ553" s="10">
        <f t="shared" si="95"/>
        <v>0.76923076923076927</v>
      </c>
      <c r="CA553" s="10">
        <f t="shared" si="96"/>
        <v>0.84210526315789469</v>
      </c>
      <c r="CB553" s="9">
        <f t="shared" si="99"/>
        <v>3</v>
      </c>
      <c r="CC553" s="9">
        <f t="shared" si="100"/>
        <v>0.5</v>
      </c>
      <c r="CD553" s="9">
        <f t="shared" si="101"/>
        <v>0</v>
      </c>
      <c r="CE553" s="9">
        <f t="shared" si="102"/>
        <v>0.5</v>
      </c>
      <c r="CF553" s="9">
        <f t="shared" si="103"/>
        <v>0.5</v>
      </c>
      <c r="CG553" s="9">
        <f t="shared" si="104"/>
        <v>0.5</v>
      </c>
      <c r="CH553" s="9">
        <f t="shared" si="105"/>
        <v>2</v>
      </c>
      <c r="CI553" s="9">
        <f t="shared" si="97"/>
        <v>1</v>
      </c>
    </row>
    <row r="554" spans="1:87" ht="27.6" x14ac:dyDescent="0.3">
      <c r="A554" s="9">
        <v>506</v>
      </c>
      <c r="B554" s="2" t="s">
        <v>1583</v>
      </c>
      <c r="C554" s="2" t="s">
        <v>1584</v>
      </c>
      <c r="D554" s="2">
        <v>2000</v>
      </c>
      <c r="E554" s="2" t="s">
        <v>137</v>
      </c>
      <c r="F554" s="2" t="s">
        <v>176</v>
      </c>
      <c r="G554" s="2" t="s">
        <v>194</v>
      </c>
      <c r="H554" s="2" t="s">
        <v>1608</v>
      </c>
      <c r="I554" s="2"/>
      <c r="J554" s="2" t="s">
        <v>1601</v>
      </c>
      <c r="K554" s="2" t="s">
        <v>1664</v>
      </c>
      <c r="L554" s="2" t="s">
        <v>1671</v>
      </c>
      <c r="M554" s="2" t="s">
        <v>1672</v>
      </c>
      <c r="N554" s="2" t="s">
        <v>1673</v>
      </c>
      <c r="O554" s="2" t="s">
        <v>1766</v>
      </c>
      <c r="P554" s="2" t="s">
        <v>82</v>
      </c>
      <c r="Q554" s="2" t="s">
        <v>83</v>
      </c>
      <c r="R554" s="2" t="s">
        <v>84</v>
      </c>
      <c r="S554" s="2" t="s">
        <v>84</v>
      </c>
      <c r="T554" s="2" t="s">
        <v>119</v>
      </c>
      <c r="U554" s="2" t="str">
        <f t="shared" si="98"/>
        <v>DB information</v>
      </c>
      <c r="V554" s="2" t="s">
        <v>1803</v>
      </c>
      <c r="W554" s="2" t="s">
        <v>1437</v>
      </c>
      <c r="X554" s="2"/>
      <c r="Y554" s="2" t="s">
        <v>1804</v>
      </c>
      <c r="Z554" s="2"/>
      <c r="AA554" s="2" t="s">
        <v>1805</v>
      </c>
      <c r="AB554" s="2"/>
      <c r="AC554" s="2"/>
      <c r="AD554" s="2"/>
      <c r="AE554" s="2"/>
      <c r="AF554" s="2"/>
      <c r="AG554" s="2"/>
      <c r="AH554" s="2" t="s">
        <v>1439</v>
      </c>
      <c r="AI554" s="2" t="s">
        <v>1806</v>
      </c>
      <c r="AJ554" s="2"/>
      <c r="AK554" s="2"/>
      <c r="AL554" s="2"/>
      <c r="AM554" s="2"/>
      <c r="AN554" s="2"/>
      <c r="AO554" s="2"/>
      <c r="AP554" s="2" t="s">
        <v>1807</v>
      </c>
      <c r="AQ554" s="2"/>
      <c r="AR554" s="2"/>
      <c r="AS554" s="2"/>
      <c r="AT554" s="2"/>
      <c r="AU554" s="2"/>
      <c r="AV554" s="2"/>
      <c r="AW554" s="2"/>
      <c r="AX554" s="2"/>
      <c r="AY554" s="2"/>
      <c r="AZ554" s="2"/>
      <c r="BA554" s="2"/>
      <c r="BB554" s="2"/>
      <c r="BC554" s="2"/>
      <c r="BD554" s="2"/>
      <c r="BE554" s="2"/>
      <c r="BF554" s="2"/>
      <c r="BG554" s="2"/>
      <c r="BH554" s="2"/>
      <c r="BI554" s="2" t="s">
        <v>1890</v>
      </c>
      <c r="BJ554" s="2">
        <v>517</v>
      </c>
      <c r="BK554" s="2" t="s">
        <v>201</v>
      </c>
      <c r="BL554" s="2">
        <v>0.82620000000000005</v>
      </c>
      <c r="BM554" s="2"/>
      <c r="BN554" s="2"/>
      <c r="BO554" s="2"/>
      <c r="BP554" s="2">
        <v>3.7400000000000003E-2</v>
      </c>
      <c r="BQ554" s="2" t="s">
        <v>274</v>
      </c>
      <c r="BR554" s="2" t="s">
        <v>176</v>
      </c>
      <c r="BS554" s="2">
        <v>113</v>
      </c>
      <c r="BT554" s="2"/>
      <c r="BU554" s="2"/>
      <c r="BV554" s="2"/>
      <c r="BW554" s="2"/>
      <c r="BX554" s="2"/>
      <c r="BY554" s="2"/>
      <c r="BZ554" s="10">
        <f t="shared" si="95"/>
        <v>0.76923076923076927</v>
      </c>
      <c r="CA554" s="10">
        <f t="shared" si="96"/>
        <v>0.84210526315789469</v>
      </c>
      <c r="CB554" s="9">
        <f t="shared" si="99"/>
        <v>3</v>
      </c>
      <c r="CC554" s="9">
        <f t="shared" si="100"/>
        <v>0.5</v>
      </c>
      <c r="CD554" s="9">
        <f t="shared" si="101"/>
        <v>0</v>
      </c>
      <c r="CE554" s="9">
        <f t="shared" si="102"/>
        <v>0.5</v>
      </c>
      <c r="CF554" s="9">
        <f t="shared" si="103"/>
        <v>0.5</v>
      </c>
      <c r="CG554" s="9">
        <f t="shared" si="104"/>
        <v>0.5</v>
      </c>
      <c r="CH554" s="9">
        <f t="shared" si="105"/>
        <v>2</v>
      </c>
      <c r="CI554" s="9">
        <f t="shared" si="97"/>
        <v>1</v>
      </c>
    </row>
    <row r="555" spans="1:87" ht="41.4" x14ac:dyDescent="0.3">
      <c r="A555" s="9">
        <v>506</v>
      </c>
      <c r="B555" s="2" t="s">
        <v>1583</v>
      </c>
      <c r="C555" s="2" t="s">
        <v>1584</v>
      </c>
      <c r="D555" s="2">
        <v>2000</v>
      </c>
      <c r="E555" s="2" t="s">
        <v>137</v>
      </c>
      <c r="F555" s="2" t="s">
        <v>176</v>
      </c>
      <c r="G555" s="2" t="s">
        <v>194</v>
      </c>
      <c r="H555" s="2" t="s">
        <v>1608</v>
      </c>
      <c r="I555" s="2"/>
      <c r="J555" s="2" t="s">
        <v>1602</v>
      </c>
      <c r="K555" s="2" t="s">
        <v>1664</v>
      </c>
      <c r="L555" s="2" t="s">
        <v>1671</v>
      </c>
      <c r="M555" s="2" t="s">
        <v>1674</v>
      </c>
      <c r="N555" s="2" t="s">
        <v>1675</v>
      </c>
      <c r="O555" s="2" t="s">
        <v>1766</v>
      </c>
      <c r="P555" s="2" t="s">
        <v>82</v>
      </c>
      <c r="Q555" s="2" t="s">
        <v>83</v>
      </c>
      <c r="R555" s="2" t="s">
        <v>84</v>
      </c>
      <c r="S555" s="2" t="s">
        <v>84</v>
      </c>
      <c r="T555" s="2" t="s">
        <v>119</v>
      </c>
      <c r="U555" s="2" t="str">
        <f t="shared" si="98"/>
        <v>DB information</v>
      </c>
      <c r="V555" s="2" t="s">
        <v>1803</v>
      </c>
      <c r="W555" s="2" t="s">
        <v>1437</v>
      </c>
      <c r="X555" s="2"/>
      <c r="Y555" s="2" t="s">
        <v>1804</v>
      </c>
      <c r="Z555" s="2"/>
      <c r="AA555" s="2" t="s">
        <v>1805</v>
      </c>
      <c r="AB555" s="2"/>
      <c r="AC555" s="2"/>
      <c r="AD555" s="2"/>
      <c r="AE555" s="2"/>
      <c r="AF555" s="2"/>
      <c r="AG555" s="2"/>
      <c r="AH555" s="2" t="s">
        <v>1439</v>
      </c>
      <c r="AI555" s="2" t="s">
        <v>1806</v>
      </c>
      <c r="AJ555" s="2"/>
      <c r="AK555" s="2"/>
      <c r="AL555" s="2"/>
      <c r="AM555" s="2"/>
      <c r="AN555" s="2"/>
      <c r="AO555" s="2"/>
      <c r="AP555" s="2" t="s">
        <v>1807</v>
      </c>
      <c r="AQ555" s="2"/>
      <c r="AR555" s="2"/>
      <c r="AS555" s="2"/>
      <c r="AT555" s="2"/>
      <c r="AU555" s="2"/>
      <c r="AV555" s="2"/>
      <c r="AW555" s="2"/>
      <c r="AX555" s="2"/>
      <c r="AY555" s="2"/>
      <c r="AZ555" s="2"/>
      <c r="BA555" s="2"/>
      <c r="BB555" s="2"/>
      <c r="BC555" s="2"/>
      <c r="BD555" s="2"/>
      <c r="BE555" s="2"/>
      <c r="BF555" s="2"/>
      <c r="BG555" s="2"/>
      <c r="BH555" s="2"/>
      <c r="BI555" s="2" t="s">
        <v>1891</v>
      </c>
      <c r="BJ555" s="2">
        <v>517</v>
      </c>
      <c r="BK555" s="2" t="s">
        <v>201</v>
      </c>
      <c r="BL555" s="2">
        <v>0.84019999999999995</v>
      </c>
      <c r="BM555" s="2"/>
      <c r="BN555" s="2"/>
      <c r="BO555" s="2"/>
      <c r="BP555" s="2">
        <v>3.7400000000000003E-2</v>
      </c>
      <c r="BQ555" s="2" t="s">
        <v>274</v>
      </c>
      <c r="BR555" s="2" t="s">
        <v>176</v>
      </c>
      <c r="BS555" s="2">
        <v>113</v>
      </c>
      <c r="BT555" s="2"/>
      <c r="BU555" s="2"/>
      <c r="BV555" s="2"/>
      <c r="BW555" s="2"/>
      <c r="BX555" s="2"/>
      <c r="BY555" s="2"/>
      <c r="BZ555" s="10">
        <f t="shared" si="95"/>
        <v>0.76923076923076927</v>
      </c>
      <c r="CA555" s="10">
        <f t="shared" si="96"/>
        <v>0.84210526315789469</v>
      </c>
      <c r="CB555" s="9">
        <f t="shared" si="99"/>
        <v>3</v>
      </c>
      <c r="CC555" s="9">
        <f t="shared" si="100"/>
        <v>0.5</v>
      </c>
      <c r="CD555" s="9">
        <f t="shared" si="101"/>
        <v>0</v>
      </c>
      <c r="CE555" s="9">
        <f t="shared" si="102"/>
        <v>0.5</v>
      </c>
      <c r="CF555" s="9">
        <f t="shared" si="103"/>
        <v>0.5</v>
      </c>
      <c r="CG555" s="9">
        <f t="shared" si="104"/>
        <v>0.5</v>
      </c>
      <c r="CH555" s="9">
        <f t="shared" si="105"/>
        <v>2</v>
      </c>
      <c r="CI555" s="9">
        <f t="shared" si="97"/>
        <v>1</v>
      </c>
    </row>
    <row r="556" spans="1:87" ht="27.6" x14ac:dyDescent="0.3">
      <c r="A556" s="9">
        <v>507</v>
      </c>
      <c r="B556" s="2" t="s">
        <v>1583</v>
      </c>
      <c r="C556" s="2" t="s">
        <v>1584</v>
      </c>
      <c r="D556" s="2">
        <v>2000</v>
      </c>
      <c r="E556" s="2" t="s">
        <v>137</v>
      </c>
      <c r="F556" s="2" t="s">
        <v>176</v>
      </c>
      <c r="G556" s="2" t="s">
        <v>194</v>
      </c>
      <c r="H556" s="2" t="s">
        <v>1608</v>
      </c>
      <c r="I556" s="2"/>
      <c r="J556" s="2" t="s">
        <v>1598</v>
      </c>
      <c r="K556" s="2" t="s">
        <v>1676</v>
      </c>
      <c r="L556" s="2" t="s">
        <v>1617</v>
      </c>
      <c r="M556" s="2" t="s">
        <v>1677</v>
      </c>
      <c r="N556" s="2" t="s">
        <v>1678</v>
      </c>
      <c r="O556" s="2" t="s">
        <v>1766</v>
      </c>
      <c r="P556" s="2" t="s">
        <v>82</v>
      </c>
      <c r="Q556" s="2" t="s">
        <v>83</v>
      </c>
      <c r="R556" s="2" t="s">
        <v>84</v>
      </c>
      <c r="S556" s="2" t="s">
        <v>84</v>
      </c>
      <c r="T556" s="2" t="s">
        <v>119</v>
      </c>
      <c r="U556" s="2" t="str">
        <f t="shared" si="98"/>
        <v>DB information</v>
      </c>
      <c r="V556" s="2" t="s">
        <v>1803</v>
      </c>
      <c r="W556" s="2" t="s">
        <v>1437</v>
      </c>
      <c r="X556" s="2"/>
      <c r="Y556" s="2" t="s">
        <v>1804</v>
      </c>
      <c r="Z556" s="2"/>
      <c r="AA556" s="2" t="s">
        <v>1805</v>
      </c>
      <c r="AB556" s="2"/>
      <c r="AC556" s="2"/>
      <c r="AD556" s="2"/>
      <c r="AE556" s="2"/>
      <c r="AF556" s="2"/>
      <c r="AG556" s="2"/>
      <c r="AH556" s="2" t="s">
        <v>1439</v>
      </c>
      <c r="AI556" s="2" t="s">
        <v>1806</v>
      </c>
      <c r="AJ556" s="2"/>
      <c r="AK556" s="2"/>
      <c r="AL556" s="2"/>
      <c r="AM556" s="2"/>
      <c r="AN556" s="2"/>
      <c r="AO556" s="2"/>
      <c r="AP556" s="2" t="s">
        <v>1807</v>
      </c>
      <c r="AQ556" s="2"/>
      <c r="AR556" s="2"/>
      <c r="AS556" s="2"/>
      <c r="AT556" s="2"/>
      <c r="AU556" s="2"/>
      <c r="AV556" s="2"/>
      <c r="AW556" s="2"/>
      <c r="AX556" s="2"/>
      <c r="AY556" s="2"/>
      <c r="AZ556" s="2"/>
      <c r="BA556" s="2"/>
      <c r="BB556" s="2"/>
      <c r="BC556" s="2"/>
      <c r="BD556" s="2"/>
      <c r="BE556" s="2"/>
      <c r="BF556" s="2"/>
      <c r="BG556" s="2"/>
      <c r="BH556" s="2"/>
      <c r="BI556" s="2" t="s">
        <v>1892</v>
      </c>
      <c r="BJ556" s="2">
        <v>517</v>
      </c>
      <c r="BK556" s="2" t="s">
        <v>201</v>
      </c>
      <c r="BL556" s="2">
        <v>0.28739999999999999</v>
      </c>
      <c r="BM556" s="2"/>
      <c r="BN556" s="2"/>
      <c r="BO556" s="2"/>
      <c r="BP556" s="2">
        <v>4.1799999999999997E-2</v>
      </c>
      <c r="BQ556" s="2" t="s">
        <v>274</v>
      </c>
      <c r="BR556" s="2" t="s">
        <v>176</v>
      </c>
      <c r="BS556" s="2">
        <v>113</v>
      </c>
      <c r="BT556" s="2"/>
      <c r="BU556" s="2"/>
      <c r="BV556" s="2"/>
      <c r="BW556" s="2"/>
      <c r="BX556" s="2"/>
      <c r="BY556" s="2"/>
      <c r="BZ556" s="10">
        <f t="shared" si="95"/>
        <v>0.76923076923076927</v>
      </c>
      <c r="CA556" s="10">
        <f t="shared" si="96"/>
        <v>0.84210526315789469</v>
      </c>
      <c r="CB556" s="9">
        <f t="shared" si="99"/>
        <v>3</v>
      </c>
      <c r="CC556" s="9">
        <f t="shared" si="100"/>
        <v>0.5</v>
      </c>
      <c r="CD556" s="9">
        <f t="shared" si="101"/>
        <v>0</v>
      </c>
      <c r="CE556" s="9">
        <f t="shared" si="102"/>
        <v>0.5</v>
      </c>
      <c r="CF556" s="9">
        <f t="shared" si="103"/>
        <v>0.5</v>
      </c>
      <c r="CG556" s="9">
        <f t="shared" si="104"/>
        <v>0.5</v>
      </c>
      <c r="CH556" s="9">
        <f t="shared" si="105"/>
        <v>2</v>
      </c>
      <c r="CI556" s="9">
        <f t="shared" si="97"/>
        <v>1</v>
      </c>
    </row>
    <row r="557" spans="1:87" ht="27.6" x14ac:dyDescent="0.3">
      <c r="A557" s="9">
        <v>507</v>
      </c>
      <c r="B557" s="2" t="s">
        <v>1583</v>
      </c>
      <c r="C557" s="2" t="s">
        <v>1584</v>
      </c>
      <c r="D557" s="2">
        <v>2000</v>
      </c>
      <c r="E557" s="2" t="s">
        <v>137</v>
      </c>
      <c r="F557" s="2" t="s">
        <v>176</v>
      </c>
      <c r="G557" s="2" t="s">
        <v>194</v>
      </c>
      <c r="H557" s="2" t="s">
        <v>1608</v>
      </c>
      <c r="I557" s="2"/>
      <c r="J557" s="2" t="s">
        <v>1599</v>
      </c>
      <c r="K557" s="2" t="s">
        <v>1676</v>
      </c>
      <c r="L557" s="2" t="s">
        <v>1668</v>
      </c>
      <c r="M557" s="2" t="s">
        <v>1679</v>
      </c>
      <c r="N557" s="2" t="s">
        <v>1680</v>
      </c>
      <c r="O557" s="2" t="s">
        <v>1766</v>
      </c>
      <c r="P557" s="2" t="s">
        <v>82</v>
      </c>
      <c r="Q557" s="2" t="s">
        <v>83</v>
      </c>
      <c r="R557" s="2" t="s">
        <v>84</v>
      </c>
      <c r="S557" s="2" t="s">
        <v>84</v>
      </c>
      <c r="T557" s="2" t="s">
        <v>119</v>
      </c>
      <c r="U557" s="2" t="str">
        <f t="shared" si="98"/>
        <v>DB information</v>
      </c>
      <c r="V557" s="2" t="s">
        <v>1803</v>
      </c>
      <c r="W557" s="2" t="s">
        <v>1437</v>
      </c>
      <c r="X557" s="2"/>
      <c r="Y557" s="2" t="s">
        <v>1804</v>
      </c>
      <c r="Z557" s="2"/>
      <c r="AA557" s="2" t="s">
        <v>1805</v>
      </c>
      <c r="AB557" s="2"/>
      <c r="AC557" s="2"/>
      <c r="AD557" s="2"/>
      <c r="AE557" s="2"/>
      <c r="AF557" s="2"/>
      <c r="AG557" s="2"/>
      <c r="AH557" s="2" t="s">
        <v>1439</v>
      </c>
      <c r="AI557" s="2" t="s">
        <v>1806</v>
      </c>
      <c r="AJ557" s="2"/>
      <c r="AK557" s="2"/>
      <c r="AL557" s="2"/>
      <c r="AM557" s="2"/>
      <c r="AN557" s="2"/>
      <c r="AO557" s="2"/>
      <c r="AP557" s="2" t="s">
        <v>1807</v>
      </c>
      <c r="AQ557" s="2"/>
      <c r="AR557" s="2"/>
      <c r="AS557" s="2"/>
      <c r="AT557" s="2"/>
      <c r="AU557" s="2"/>
      <c r="AV557" s="2"/>
      <c r="AW557" s="2"/>
      <c r="AX557" s="2"/>
      <c r="AY557" s="2"/>
      <c r="AZ557" s="2"/>
      <c r="BA557" s="2"/>
      <c r="BB557" s="2"/>
      <c r="BC557" s="2"/>
      <c r="BD557" s="2"/>
      <c r="BE557" s="2"/>
      <c r="BF557" s="2"/>
      <c r="BG557" s="2"/>
      <c r="BH557" s="2"/>
      <c r="BI557" s="2" t="s">
        <v>1889</v>
      </c>
      <c r="BJ557" s="2">
        <v>517</v>
      </c>
      <c r="BK557" s="2" t="s">
        <v>201</v>
      </c>
      <c r="BL557" s="2">
        <v>0.37030000000000002</v>
      </c>
      <c r="BM557" s="2"/>
      <c r="BN557" s="2"/>
      <c r="BO557" s="2"/>
      <c r="BP557" s="2">
        <v>4.1799999999999997E-2</v>
      </c>
      <c r="BQ557" s="2" t="s">
        <v>274</v>
      </c>
      <c r="BR557" s="2" t="s">
        <v>176</v>
      </c>
      <c r="BS557" s="2">
        <v>113</v>
      </c>
      <c r="BT557" s="2"/>
      <c r="BU557" s="2"/>
      <c r="BV557" s="2"/>
      <c r="BW557" s="2"/>
      <c r="BX557" s="2"/>
      <c r="BY557" s="2"/>
      <c r="BZ557" s="10">
        <f t="shared" si="95"/>
        <v>0.76923076923076927</v>
      </c>
      <c r="CA557" s="10">
        <f t="shared" si="96"/>
        <v>0.84210526315789469</v>
      </c>
      <c r="CB557" s="9">
        <f t="shared" si="99"/>
        <v>3</v>
      </c>
      <c r="CC557" s="9">
        <f t="shared" si="100"/>
        <v>0.5</v>
      </c>
      <c r="CD557" s="9">
        <f t="shared" si="101"/>
        <v>0</v>
      </c>
      <c r="CE557" s="9">
        <f t="shared" si="102"/>
        <v>0.5</v>
      </c>
      <c r="CF557" s="9">
        <f t="shared" si="103"/>
        <v>0.5</v>
      </c>
      <c r="CG557" s="9">
        <f t="shared" si="104"/>
        <v>0.5</v>
      </c>
      <c r="CH557" s="9">
        <f t="shared" si="105"/>
        <v>2</v>
      </c>
      <c r="CI557" s="9">
        <f t="shared" si="97"/>
        <v>1</v>
      </c>
    </row>
    <row r="558" spans="1:87" ht="27.6" x14ac:dyDescent="0.3">
      <c r="A558" s="9">
        <v>507</v>
      </c>
      <c r="B558" s="2" t="s">
        <v>1583</v>
      </c>
      <c r="C558" s="2" t="s">
        <v>1584</v>
      </c>
      <c r="D558" s="2">
        <v>2000</v>
      </c>
      <c r="E558" s="2" t="s">
        <v>137</v>
      </c>
      <c r="F558" s="2" t="s">
        <v>176</v>
      </c>
      <c r="G558" s="2" t="s">
        <v>194</v>
      </c>
      <c r="H558" s="2" t="s">
        <v>1608</v>
      </c>
      <c r="I558" s="2"/>
      <c r="J558" s="2" t="s">
        <v>1601</v>
      </c>
      <c r="K558" s="2" t="s">
        <v>1676</v>
      </c>
      <c r="L558" s="2" t="s">
        <v>1671</v>
      </c>
      <c r="M558" s="2" t="s">
        <v>1681</v>
      </c>
      <c r="N558" s="2" t="s">
        <v>1682</v>
      </c>
      <c r="O558" s="2" t="s">
        <v>1766</v>
      </c>
      <c r="P558" s="2" t="s">
        <v>82</v>
      </c>
      <c r="Q558" s="2" t="s">
        <v>83</v>
      </c>
      <c r="R558" s="2" t="s">
        <v>84</v>
      </c>
      <c r="S558" s="2" t="s">
        <v>84</v>
      </c>
      <c r="T558" s="2" t="s">
        <v>119</v>
      </c>
      <c r="U558" s="2" t="str">
        <f t="shared" si="98"/>
        <v>DB information</v>
      </c>
      <c r="V558" s="2" t="s">
        <v>1803</v>
      </c>
      <c r="W558" s="2" t="s">
        <v>1437</v>
      </c>
      <c r="X558" s="2"/>
      <c r="Y558" s="2" t="s">
        <v>1804</v>
      </c>
      <c r="Z558" s="2"/>
      <c r="AA558" s="2" t="s">
        <v>1805</v>
      </c>
      <c r="AB558" s="2"/>
      <c r="AC558" s="2"/>
      <c r="AD558" s="2"/>
      <c r="AE558" s="2"/>
      <c r="AF558" s="2"/>
      <c r="AG558" s="2"/>
      <c r="AH558" s="2" t="s">
        <v>1439</v>
      </c>
      <c r="AI558" s="2" t="s">
        <v>1806</v>
      </c>
      <c r="AJ558" s="2"/>
      <c r="AK558" s="2"/>
      <c r="AL558" s="2"/>
      <c r="AM558" s="2"/>
      <c r="AN558" s="2"/>
      <c r="AO558" s="2"/>
      <c r="AP558" s="2" t="s">
        <v>1807</v>
      </c>
      <c r="AQ558" s="2"/>
      <c r="AR558" s="2"/>
      <c r="AS558" s="2"/>
      <c r="AT558" s="2"/>
      <c r="AU558" s="2"/>
      <c r="AV558" s="2"/>
      <c r="AW558" s="2"/>
      <c r="AX558" s="2"/>
      <c r="AY558" s="2"/>
      <c r="AZ558" s="2"/>
      <c r="BA558" s="2"/>
      <c r="BB558" s="2"/>
      <c r="BC558" s="2"/>
      <c r="BD558" s="2"/>
      <c r="BE558" s="2"/>
      <c r="BF558" s="2"/>
      <c r="BG558" s="2"/>
      <c r="BH558" s="2"/>
      <c r="BI558" s="2" t="s">
        <v>1893</v>
      </c>
      <c r="BJ558" s="2">
        <v>517</v>
      </c>
      <c r="BK558" s="2" t="s">
        <v>201</v>
      </c>
      <c r="BL558" s="2">
        <v>0.82569999999999999</v>
      </c>
      <c r="BM558" s="2"/>
      <c r="BN558" s="2"/>
      <c r="BO558" s="2"/>
      <c r="BP558" s="2">
        <v>4.1799999999999997E-2</v>
      </c>
      <c r="BQ558" s="2" t="s">
        <v>274</v>
      </c>
      <c r="BR558" s="2" t="s">
        <v>176</v>
      </c>
      <c r="BS558" s="2">
        <v>113</v>
      </c>
      <c r="BT558" s="2"/>
      <c r="BU558" s="2"/>
      <c r="BV558" s="2"/>
      <c r="BW558" s="2"/>
      <c r="BX558" s="2"/>
      <c r="BY558" s="2"/>
      <c r="BZ558" s="10">
        <f t="shared" si="95"/>
        <v>0.76923076923076927</v>
      </c>
      <c r="CA558" s="10">
        <f t="shared" si="96"/>
        <v>0.84210526315789469</v>
      </c>
      <c r="CB558" s="9">
        <f t="shared" si="99"/>
        <v>3</v>
      </c>
      <c r="CC558" s="9">
        <f t="shared" si="100"/>
        <v>0.5</v>
      </c>
      <c r="CD558" s="9">
        <f t="shared" si="101"/>
        <v>0</v>
      </c>
      <c r="CE558" s="9">
        <f t="shared" si="102"/>
        <v>0.5</v>
      </c>
      <c r="CF558" s="9">
        <f t="shared" si="103"/>
        <v>0.5</v>
      </c>
      <c r="CG558" s="9">
        <f t="shared" si="104"/>
        <v>0.5</v>
      </c>
      <c r="CH558" s="9">
        <f t="shared" si="105"/>
        <v>2</v>
      </c>
      <c r="CI558" s="9">
        <f t="shared" si="97"/>
        <v>1</v>
      </c>
    </row>
    <row r="559" spans="1:87" ht="41.4" x14ac:dyDescent="0.3">
      <c r="A559" s="9">
        <v>507</v>
      </c>
      <c r="B559" s="2" t="s">
        <v>1583</v>
      </c>
      <c r="C559" s="2" t="s">
        <v>1584</v>
      </c>
      <c r="D559" s="2">
        <v>2000</v>
      </c>
      <c r="E559" s="2" t="s">
        <v>137</v>
      </c>
      <c r="F559" s="2" t="s">
        <v>176</v>
      </c>
      <c r="G559" s="2" t="s">
        <v>194</v>
      </c>
      <c r="H559" s="2" t="s">
        <v>1608</v>
      </c>
      <c r="I559" s="2"/>
      <c r="J559" s="2" t="s">
        <v>1602</v>
      </c>
      <c r="K559" s="2" t="s">
        <v>1676</v>
      </c>
      <c r="L559" s="2" t="s">
        <v>1671</v>
      </c>
      <c r="M559" s="2" t="s">
        <v>1683</v>
      </c>
      <c r="N559" s="2" t="s">
        <v>1684</v>
      </c>
      <c r="O559" s="2" t="s">
        <v>1766</v>
      </c>
      <c r="P559" s="2" t="s">
        <v>82</v>
      </c>
      <c r="Q559" s="2" t="s">
        <v>83</v>
      </c>
      <c r="R559" s="2" t="s">
        <v>84</v>
      </c>
      <c r="S559" s="2" t="s">
        <v>84</v>
      </c>
      <c r="T559" s="2" t="s">
        <v>119</v>
      </c>
      <c r="U559" s="2" t="str">
        <f t="shared" si="98"/>
        <v>DB information</v>
      </c>
      <c r="V559" s="2" t="s">
        <v>1803</v>
      </c>
      <c r="W559" s="2" t="s">
        <v>1437</v>
      </c>
      <c r="X559" s="2"/>
      <c r="Y559" s="2" t="s">
        <v>1804</v>
      </c>
      <c r="Z559" s="2"/>
      <c r="AA559" s="2" t="s">
        <v>1805</v>
      </c>
      <c r="AB559" s="2"/>
      <c r="AC559" s="2"/>
      <c r="AD559" s="2"/>
      <c r="AE559" s="2"/>
      <c r="AF559" s="2"/>
      <c r="AG559" s="2"/>
      <c r="AH559" s="2" t="s">
        <v>1439</v>
      </c>
      <c r="AI559" s="2" t="s">
        <v>1806</v>
      </c>
      <c r="AJ559" s="2"/>
      <c r="AK559" s="2"/>
      <c r="AL559" s="2"/>
      <c r="AM559" s="2"/>
      <c r="AN559" s="2"/>
      <c r="AO559" s="2"/>
      <c r="AP559" s="2" t="s">
        <v>1807</v>
      </c>
      <c r="AQ559" s="2"/>
      <c r="AR559" s="2"/>
      <c r="AS559" s="2"/>
      <c r="AT559" s="2"/>
      <c r="AU559" s="2"/>
      <c r="AV559" s="2"/>
      <c r="AW559" s="2"/>
      <c r="AX559" s="2"/>
      <c r="AY559" s="2"/>
      <c r="AZ559" s="2"/>
      <c r="BA559" s="2"/>
      <c r="BB559" s="2"/>
      <c r="BC559" s="2"/>
      <c r="BD559" s="2"/>
      <c r="BE559" s="2"/>
      <c r="BF559" s="2"/>
      <c r="BG559" s="2"/>
      <c r="BH559" s="2"/>
      <c r="BI559" s="2" t="s">
        <v>1894</v>
      </c>
      <c r="BJ559" s="2">
        <v>517</v>
      </c>
      <c r="BK559" s="2" t="s">
        <v>201</v>
      </c>
      <c r="BL559" s="2">
        <v>0.73499999999999999</v>
      </c>
      <c r="BM559" s="2"/>
      <c r="BN559" s="2"/>
      <c r="BO559" s="2"/>
      <c r="BP559" s="2">
        <v>4.1799999999999997E-2</v>
      </c>
      <c r="BQ559" s="2" t="s">
        <v>274</v>
      </c>
      <c r="BR559" s="2" t="s">
        <v>176</v>
      </c>
      <c r="BS559" s="2">
        <v>113</v>
      </c>
      <c r="BT559" s="2"/>
      <c r="BU559" s="2"/>
      <c r="BV559" s="2"/>
      <c r="BW559" s="2"/>
      <c r="BX559" s="2"/>
      <c r="BY559" s="2"/>
      <c r="BZ559" s="10">
        <f t="shared" si="95"/>
        <v>0.76923076923076927</v>
      </c>
      <c r="CA559" s="10">
        <f t="shared" si="96"/>
        <v>0.84210526315789469</v>
      </c>
      <c r="CB559" s="9">
        <f t="shared" si="99"/>
        <v>3</v>
      </c>
      <c r="CC559" s="9">
        <f t="shared" si="100"/>
        <v>0.5</v>
      </c>
      <c r="CD559" s="9">
        <f t="shared" si="101"/>
        <v>0</v>
      </c>
      <c r="CE559" s="9">
        <f t="shared" si="102"/>
        <v>0.5</v>
      </c>
      <c r="CF559" s="9">
        <f t="shared" si="103"/>
        <v>0.5</v>
      </c>
      <c r="CG559" s="9">
        <f t="shared" si="104"/>
        <v>0.5</v>
      </c>
      <c r="CH559" s="9">
        <f t="shared" si="105"/>
        <v>2</v>
      </c>
      <c r="CI559" s="9">
        <f t="shared" si="97"/>
        <v>1</v>
      </c>
    </row>
    <row r="560" spans="1:87" ht="27.6" x14ac:dyDescent="0.3">
      <c r="A560" s="9">
        <v>508</v>
      </c>
      <c r="B560" s="2" t="s">
        <v>1583</v>
      </c>
      <c r="C560" s="2" t="s">
        <v>1584</v>
      </c>
      <c r="D560" s="2">
        <v>2000</v>
      </c>
      <c r="E560" s="2" t="s">
        <v>137</v>
      </c>
      <c r="F560" s="2" t="s">
        <v>176</v>
      </c>
      <c r="G560" s="2" t="s">
        <v>194</v>
      </c>
      <c r="H560" s="2" t="s">
        <v>1608</v>
      </c>
      <c r="I560" s="2"/>
      <c r="J560" s="2" t="s">
        <v>1598</v>
      </c>
      <c r="K560" s="2" t="s">
        <v>1685</v>
      </c>
      <c r="L560" s="2" t="s">
        <v>1617</v>
      </c>
      <c r="M560" s="2" t="s">
        <v>1686</v>
      </c>
      <c r="N560" s="2" t="s">
        <v>1687</v>
      </c>
      <c r="O560" s="2" t="s">
        <v>1766</v>
      </c>
      <c r="P560" s="2" t="s">
        <v>82</v>
      </c>
      <c r="Q560" s="2" t="s">
        <v>83</v>
      </c>
      <c r="R560" s="2" t="s">
        <v>84</v>
      </c>
      <c r="S560" s="2" t="s">
        <v>84</v>
      </c>
      <c r="T560" s="2" t="s">
        <v>119</v>
      </c>
      <c r="U560" s="2" t="str">
        <f t="shared" si="98"/>
        <v>DB information</v>
      </c>
      <c r="V560" s="2" t="s">
        <v>1803</v>
      </c>
      <c r="W560" s="2" t="s">
        <v>1437</v>
      </c>
      <c r="X560" s="2"/>
      <c r="Y560" s="2" t="s">
        <v>1804</v>
      </c>
      <c r="Z560" s="2"/>
      <c r="AA560" s="2" t="s">
        <v>1805</v>
      </c>
      <c r="AB560" s="2"/>
      <c r="AC560" s="2"/>
      <c r="AD560" s="2"/>
      <c r="AE560" s="2"/>
      <c r="AF560" s="2"/>
      <c r="AG560" s="2"/>
      <c r="AH560" s="2" t="s">
        <v>1439</v>
      </c>
      <c r="AI560" s="2" t="s">
        <v>1806</v>
      </c>
      <c r="AJ560" s="2"/>
      <c r="AK560" s="2"/>
      <c r="AL560" s="2"/>
      <c r="AM560" s="2"/>
      <c r="AN560" s="2"/>
      <c r="AO560" s="2"/>
      <c r="AP560" s="2" t="s">
        <v>1807</v>
      </c>
      <c r="AQ560" s="2"/>
      <c r="AR560" s="2"/>
      <c r="AS560" s="2"/>
      <c r="AT560" s="2"/>
      <c r="AU560" s="2"/>
      <c r="AV560" s="2"/>
      <c r="AW560" s="2"/>
      <c r="AX560" s="2"/>
      <c r="AY560" s="2"/>
      <c r="AZ560" s="2"/>
      <c r="BA560" s="2"/>
      <c r="BB560" s="2"/>
      <c r="BC560" s="2"/>
      <c r="BD560" s="2"/>
      <c r="BE560" s="2"/>
      <c r="BF560" s="2"/>
      <c r="BG560" s="2"/>
      <c r="BH560" s="2"/>
      <c r="BI560" s="2" t="s">
        <v>1895</v>
      </c>
      <c r="BJ560" s="2">
        <v>517</v>
      </c>
      <c r="BK560" s="2" t="s">
        <v>201</v>
      </c>
      <c r="BL560" s="2">
        <v>0.4</v>
      </c>
      <c r="BM560" s="2"/>
      <c r="BN560" s="2"/>
      <c r="BO560" s="2"/>
      <c r="BP560" s="2">
        <v>4.0599999999999997E-2</v>
      </c>
      <c r="BQ560" s="2" t="s">
        <v>274</v>
      </c>
      <c r="BR560" s="2" t="s">
        <v>176</v>
      </c>
      <c r="BS560" s="2">
        <v>113</v>
      </c>
      <c r="BT560" s="2"/>
      <c r="BU560" s="2"/>
      <c r="BV560" s="2"/>
      <c r="BW560" s="2"/>
      <c r="BX560" s="2"/>
      <c r="BY560" s="2"/>
      <c r="BZ560" s="10">
        <f t="shared" si="95"/>
        <v>0.76923076923076927</v>
      </c>
      <c r="CA560" s="10">
        <f t="shared" si="96"/>
        <v>0.84210526315789469</v>
      </c>
      <c r="CB560" s="9">
        <f t="shared" si="99"/>
        <v>3</v>
      </c>
      <c r="CC560" s="9">
        <f t="shared" si="100"/>
        <v>0.5</v>
      </c>
      <c r="CD560" s="9">
        <f t="shared" si="101"/>
        <v>0</v>
      </c>
      <c r="CE560" s="9">
        <f t="shared" si="102"/>
        <v>0.5</v>
      </c>
      <c r="CF560" s="9">
        <f t="shared" si="103"/>
        <v>0.5</v>
      </c>
      <c r="CG560" s="9">
        <f t="shared" si="104"/>
        <v>0.5</v>
      </c>
      <c r="CH560" s="9">
        <f t="shared" si="105"/>
        <v>2</v>
      </c>
      <c r="CI560" s="9">
        <f t="shared" si="97"/>
        <v>1</v>
      </c>
    </row>
    <row r="561" spans="1:87" ht="27.6" x14ac:dyDescent="0.3">
      <c r="A561" s="9">
        <v>508</v>
      </c>
      <c r="B561" s="2" t="s">
        <v>1583</v>
      </c>
      <c r="C561" s="2" t="s">
        <v>1584</v>
      </c>
      <c r="D561" s="2">
        <v>2000</v>
      </c>
      <c r="E561" s="2" t="s">
        <v>137</v>
      </c>
      <c r="F561" s="2" t="s">
        <v>176</v>
      </c>
      <c r="G561" s="2" t="s">
        <v>194</v>
      </c>
      <c r="H561" s="2" t="s">
        <v>1608</v>
      </c>
      <c r="I561" s="2"/>
      <c r="J561" s="2" t="s">
        <v>1599</v>
      </c>
      <c r="K561" s="2" t="s">
        <v>1685</v>
      </c>
      <c r="L561" s="2" t="s">
        <v>1668</v>
      </c>
      <c r="M561" s="2" t="s">
        <v>1688</v>
      </c>
      <c r="N561" s="2" t="s">
        <v>152</v>
      </c>
      <c r="O561" s="2" t="s">
        <v>1766</v>
      </c>
      <c r="P561" s="2" t="s">
        <v>82</v>
      </c>
      <c r="Q561" s="2" t="s">
        <v>83</v>
      </c>
      <c r="R561" s="2" t="s">
        <v>84</v>
      </c>
      <c r="S561" s="2" t="s">
        <v>84</v>
      </c>
      <c r="T561" s="2" t="s">
        <v>119</v>
      </c>
      <c r="U561" s="2" t="str">
        <f t="shared" si="98"/>
        <v>DB information</v>
      </c>
      <c r="V561" s="2" t="s">
        <v>1803</v>
      </c>
      <c r="W561" s="2" t="s">
        <v>1437</v>
      </c>
      <c r="X561" s="2"/>
      <c r="Y561" s="2" t="s">
        <v>1804</v>
      </c>
      <c r="Z561" s="2"/>
      <c r="AA561" s="2" t="s">
        <v>1805</v>
      </c>
      <c r="AB561" s="2"/>
      <c r="AC561" s="2"/>
      <c r="AD561" s="2"/>
      <c r="AE561" s="2"/>
      <c r="AF561" s="2"/>
      <c r="AG561" s="2"/>
      <c r="AH561" s="2" t="s">
        <v>1439</v>
      </c>
      <c r="AI561" s="2" t="s">
        <v>1806</v>
      </c>
      <c r="AJ561" s="2"/>
      <c r="AK561" s="2"/>
      <c r="AL561" s="2"/>
      <c r="AM561" s="2"/>
      <c r="AN561" s="2"/>
      <c r="AO561" s="2"/>
      <c r="AP561" s="2" t="s">
        <v>1807</v>
      </c>
      <c r="AQ561" s="2"/>
      <c r="AR561" s="2"/>
      <c r="AS561" s="2"/>
      <c r="AT561" s="2"/>
      <c r="AU561" s="2"/>
      <c r="AV561" s="2"/>
      <c r="AW561" s="2"/>
      <c r="AX561" s="2"/>
      <c r="AY561" s="2"/>
      <c r="AZ561" s="2"/>
      <c r="BA561" s="2"/>
      <c r="BB561" s="2"/>
      <c r="BC561" s="2"/>
      <c r="BD561" s="2"/>
      <c r="BE561" s="2"/>
      <c r="BF561" s="2"/>
      <c r="BG561" s="2"/>
      <c r="BH561" s="2"/>
      <c r="BI561" s="2" t="s">
        <v>1896</v>
      </c>
      <c r="BJ561" s="2">
        <v>517</v>
      </c>
      <c r="BK561" s="2" t="s">
        <v>201</v>
      </c>
      <c r="BL561" s="2">
        <v>0.34699999999999998</v>
      </c>
      <c r="BM561" s="2"/>
      <c r="BN561" s="2"/>
      <c r="BO561" s="2"/>
      <c r="BP561" s="2">
        <v>4.0599999999999997E-2</v>
      </c>
      <c r="BQ561" s="2" t="s">
        <v>274</v>
      </c>
      <c r="BR561" s="2" t="s">
        <v>176</v>
      </c>
      <c r="BS561" s="2">
        <v>113</v>
      </c>
      <c r="BT561" s="2"/>
      <c r="BU561" s="2"/>
      <c r="BV561" s="2"/>
      <c r="BW561" s="2"/>
      <c r="BX561" s="2"/>
      <c r="BY561" s="2"/>
      <c r="BZ561" s="10">
        <f t="shared" si="95"/>
        <v>0.76923076923076927</v>
      </c>
      <c r="CA561" s="10">
        <f t="shared" si="96"/>
        <v>0.84210526315789469</v>
      </c>
      <c r="CB561" s="9">
        <f t="shared" si="99"/>
        <v>3</v>
      </c>
      <c r="CC561" s="9">
        <f t="shared" si="100"/>
        <v>0.5</v>
      </c>
      <c r="CD561" s="9">
        <f t="shared" si="101"/>
        <v>0</v>
      </c>
      <c r="CE561" s="9">
        <f t="shared" si="102"/>
        <v>0.5</v>
      </c>
      <c r="CF561" s="9">
        <f t="shared" si="103"/>
        <v>0.5</v>
      </c>
      <c r="CG561" s="9">
        <f t="shared" si="104"/>
        <v>0.5</v>
      </c>
      <c r="CH561" s="9">
        <f t="shared" si="105"/>
        <v>2</v>
      </c>
      <c r="CI561" s="9">
        <f t="shared" si="97"/>
        <v>1</v>
      </c>
    </row>
    <row r="562" spans="1:87" ht="27.6" x14ac:dyDescent="0.3">
      <c r="A562" s="9">
        <v>508</v>
      </c>
      <c r="B562" s="2" t="s">
        <v>1583</v>
      </c>
      <c r="C562" s="2" t="s">
        <v>1584</v>
      </c>
      <c r="D562" s="2">
        <v>2000</v>
      </c>
      <c r="E562" s="2" t="s">
        <v>137</v>
      </c>
      <c r="F562" s="2" t="s">
        <v>176</v>
      </c>
      <c r="G562" s="2" t="s">
        <v>194</v>
      </c>
      <c r="H562" s="2" t="s">
        <v>1608</v>
      </c>
      <c r="I562" s="2"/>
      <c r="J562" s="2" t="s">
        <v>1601</v>
      </c>
      <c r="K562" s="2" t="s">
        <v>1685</v>
      </c>
      <c r="L562" s="2" t="s">
        <v>1671</v>
      </c>
      <c r="M562" s="2" t="s">
        <v>1689</v>
      </c>
      <c r="N562" s="2" t="s">
        <v>1690</v>
      </c>
      <c r="O562" s="2" t="s">
        <v>1766</v>
      </c>
      <c r="P562" s="2" t="s">
        <v>82</v>
      </c>
      <c r="Q562" s="2" t="s">
        <v>83</v>
      </c>
      <c r="R562" s="2" t="s">
        <v>84</v>
      </c>
      <c r="S562" s="2" t="s">
        <v>84</v>
      </c>
      <c r="T562" s="2" t="s">
        <v>119</v>
      </c>
      <c r="U562" s="2" t="str">
        <f t="shared" si="98"/>
        <v>DB information</v>
      </c>
      <c r="V562" s="2" t="s">
        <v>1803</v>
      </c>
      <c r="W562" s="2" t="s">
        <v>1437</v>
      </c>
      <c r="X562" s="2"/>
      <c r="Y562" s="2" t="s">
        <v>1804</v>
      </c>
      <c r="Z562" s="2"/>
      <c r="AA562" s="2" t="s">
        <v>1805</v>
      </c>
      <c r="AB562" s="2"/>
      <c r="AC562" s="2"/>
      <c r="AD562" s="2"/>
      <c r="AE562" s="2"/>
      <c r="AF562" s="2"/>
      <c r="AG562" s="2"/>
      <c r="AH562" s="2" t="s">
        <v>1439</v>
      </c>
      <c r="AI562" s="2" t="s">
        <v>1806</v>
      </c>
      <c r="AJ562" s="2"/>
      <c r="AK562" s="2"/>
      <c r="AL562" s="2"/>
      <c r="AM562" s="2"/>
      <c r="AN562" s="2"/>
      <c r="AO562" s="2"/>
      <c r="AP562" s="2" t="s">
        <v>1807</v>
      </c>
      <c r="AQ562" s="2" t="s">
        <v>1808</v>
      </c>
      <c r="AR562" s="2"/>
      <c r="AS562" s="2"/>
      <c r="AT562" s="2"/>
      <c r="AU562" s="2"/>
      <c r="AV562" s="2"/>
      <c r="AW562" s="2"/>
      <c r="AX562" s="2"/>
      <c r="AY562" s="2"/>
      <c r="AZ562" s="2"/>
      <c r="BA562" s="2"/>
      <c r="BB562" s="2"/>
      <c r="BC562" s="2"/>
      <c r="BD562" s="2"/>
      <c r="BE562" s="2"/>
      <c r="BF562" s="2"/>
      <c r="BG562" s="2"/>
      <c r="BH562" s="2"/>
      <c r="BI562" s="2" t="s">
        <v>1897</v>
      </c>
      <c r="BJ562" s="2">
        <v>517</v>
      </c>
      <c r="BK562" s="2" t="s">
        <v>201</v>
      </c>
      <c r="BL562" s="2">
        <v>0.77159999999999995</v>
      </c>
      <c r="BM562" s="2"/>
      <c r="BN562" s="2"/>
      <c r="BO562" s="2"/>
      <c r="BP562" s="2">
        <v>4.0599999999999997E-2</v>
      </c>
      <c r="BQ562" s="2" t="s">
        <v>274</v>
      </c>
      <c r="BR562" s="2" t="s">
        <v>176</v>
      </c>
      <c r="BS562" s="2">
        <v>113</v>
      </c>
      <c r="BT562" s="2"/>
      <c r="BU562" s="2"/>
      <c r="BV562" s="2"/>
      <c r="BW562" s="2"/>
      <c r="BX562" s="2"/>
      <c r="BY562" s="2"/>
      <c r="BZ562" s="10">
        <f t="shared" si="95"/>
        <v>0.76923076923076927</v>
      </c>
      <c r="CA562" s="10">
        <f t="shared" si="96"/>
        <v>0.84210526315789469</v>
      </c>
      <c r="CB562" s="9">
        <f t="shared" si="99"/>
        <v>3</v>
      </c>
      <c r="CC562" s="9">
        <f t="shared" si="100"/>
        <v>0.5</v>
      </c>
      <c r="CD562" s="9">
        <f t="shared" si="101"/>
        <v>0</v>
      </c>
      <c r="CE562" s="9">
        <f t="shared" si="102"/>
        <v>0.5</v>
      </c>
      <c r="CF562" s="9">
        <f t="shared" si="103"/>
        <v>0.5</v>
      </c>
      <c r="CG562" s="9">
        <f t="shared" si="104"/>
        <v>0.5</v>
      </c>
      <c r="CH562" s="9">
        <f t="shared" si="105"/>
        <v>2</v>
      </c>
      <c r="CI562" s="9">
        <f t="shared" si="97"/>
        <v>1</v>
      </c>
    </row>
    <row r="563" spans="1:87" ht="27.6" x14ac:dyDescent="0.3">
      <c r="A563" s="9">
        <v>508</v>
      </c>
      <c r="B563" s="2" t="s">
        <v>1583</v>
      </c>
      <c r="C563" s="2" t="s">
        <v>1584</v>
      </c>
      <c r="D563" s="2">
        <v>2000</v>
      </c>
      <c r="E563" s="2" t="s">
        <v>137</v>
      </c>
      <c r="F563" s="2" t="s">
        <v>176</v>
      </c>
      <c r="G563" s="2" t="s">
        <v>194</v>
      </c>
      <c r="H563" s="2" t="s">
        <v>1608</v>
      </c>
      <c r="I563" s="2"/>
      <c r="J563" s="2" t="s">
        <v>1602</v>
      </c>
      <c r="K563" s="2" t="s">
        <v>1685</v>
      </c>
      <c r="L563" s="2" t="s">
        <v>1671</v>
      </c>
      <c r="M563" s="2" t="s">
        <v>1691</v>
      </c>
      <c r="N563" s="2" t="s">
        <v>1692</v>
      </c>
      <c r="O563" s="2" t="s">
        <v>1766</v>
      </c>
      <c r="P563" s="2" t="s">
        <v>82</v>
      </c>
      <c r="Q563" s="2" t="s">
        <v>83</v>
      </c>
      <c r="R563" s="2" t="s">
        <v>84</v>
      </c>
      <c r="S563" s="2" t="s">
        <v>84</v>
      </c>
      <c r="T563" s="2" t="s">
        <v>119</v>
      </c>
      <c r="U563" s="2" t="str">
        <f t="shared" si="98"/>
        <v>DB information</v>
      </c>
      <c r="V563" s="2" t="s">
        <v>1803</v>
      </c>
      <c r="W563" s="2" t="s">
        <v>1437</v>
      </c>
      <c r="X563" s="2"/>
      <c r="Y563" s="2" t="s">
        <v>1804</v>
      </c>
      <c r="Z563" s="2"/>
      <c r="AA563" s="2" t="s">
        <v>1805</v>
      </c>
      <c r="AB563" s="2"/>
      <c r="AC563" s="2"/>
      <c r="AD563" s="2"/>
      <c r="AE563" s="2"/>
      <c r="AF563" s="2"/>
      <c r="AG563" s="2"/>
      <c r="AH563" s="2" t="s">
        <v>1439</v>
      </c>
      <c r="AI563" s="2" t="s">
        <v>1806</v>
      </c>
      <c r="AJ563" s="2"/>
      <c r="AK563" s="2"/>
      <c r="AL563" s="2"/>
      <c r="AM563" s="2"/>
      <c r="AN563" s="2"/>
      <c r="AO563" s="2"/>
      <c r="AP563" s="2" t="s">
        <v>1807</v>
      </c>
      <c r="AQ563" s="2" t="s">
        <v>1808</v>
      </c>
      <c r="AR563" s="2"/>
      <c r="AS563" s="2"/>
      <c r="AT563" s="2"/>
      <c r="AU563" s="2"/>
      <c r="AV563" s="2"/>
      <c r="AW563" s="2"/>
      <c r="AX563" s="2"/>
      <c r="AY563" s="2"/>
      <c r="AZ563" s="2"/>
      <c r="BA563" s="2"/>
      <c r="BB563" s="2"/>
      <c r="BC563" s="2"/>
      <c r="BD563" s="2"/>
      <c r="BE563" s="2"/>
      <c r="BF563" s="2"/>
      <c r="BG563" s="2"/>
      <c r="BH563" s="2"/>
      <c r="BI563" s="2" t="s">
        <v>1898</v>
      </c>
      <c r="BJ563" s="2">
        <v>517</v>
      </c>
      <c r="BK563" s="2" t="s">
        <v>201</v>
      </c>
      <c r="BL563" s="2">
        <v>0.83179999999999998</v>
      </c>
      <c r="BM563" s="2"/>
      <c r="BN563" s="2"/>
      <c r="BO563" s="2"/>
      <c r="BP563" s="2">
        <v>4.0599999999999997E-2</v>
      </c>
      <c r="BQ563" s="2" t="s">
        <v>274</v>
      </c>
      <c r="BR563" s="2" t="s">
        <v>176</v>
      </c>
      <c r="BS563" s="2">
        <v>113</v>
      </c>
      <c r="BT563" s="2"/>
      <c r="BU563" s="2"/>
      <c r="BV563" s="2"/>
      <c r="BW563" s="2"/>
      <c r="BX563" s="2"/>
      <c r="BY563" s="2"/>
      <c r="BZ563" s="10">
        <f t="shared" si="95"/>
        <v>0.76923076923076927</v>
      </c>
      <c r="CA563" s="10">
        <f t="shared" si="96"/>
        <v>0.84210526315789469</v>
      </c>
      <c r="CB563" s="9">
        <f t="shared" si="99"/>
        <v>3</v>
      </c>
      <c r="CC563" s="9">
        <f t="shared" si="100"/>
        <v>0.5</v>
      </c>
      <c r="CD563" s="9">
        <f t="shared" si="101"/>
        <v>0</v>
      </c>
      <c r="CE563" s="9">
        <f t="shared" si="102"/>
        <v>0.5</v>
      </c>
      <c r="CF563" s="9">
        <f t="shared" si="103"/>
        <v>0.5</v>
      </c>
      <c r="CG563" s="9">
        <f t="shared" si="104"/>
        <v>0.5</v>
      </c>
      <c r="CH563" s="9">
        <f t="shared" si="105"/>
        <v>2</v>
      </c>
      <c r="CI563" s="9">
        <f t="shared" si="97"/>
        <v>1</v>
      </c>
    </row>
    <row r="564" spans="1:87" ht="27.6" x14ac:dyDescent="0.3">
      <c r="A564" s="9">
        <v>509</v>
      </c>
      <c r="B564" s="2" t="s">
        <v>1583</v>
      </c>
      <c r="C564" s="2" t="s">
        <v>1584</v>
      </c>
      <c r="D564" s="2">
        <v>2000</v>
      </c>
      <c r="E564" s="2" t="s">
        <v>137</v>
      </c>
      <c r="F564" s="2" t="s">
        <v>176</v>
      </c>
      <c r="G564" s="2" t="s">
        <v>194</v>
      </c>
      <c r="H564" s="2" t="s">
        <v>1608</v>
      </c>
      <c r="I564" s="2"/>
      <c r="J564" s="2" t="s">
        <v>1598</v>
      </c>
      <c r="K564" s="2" t="s">
        <v>1693</v>
      </c>
      <c r="L564" s="2" t="s">
        <v>1617</v>
      </c>
      <c r="M564" s="2" t="s">
        <v>1688</v>
      </c>
      <c r="N564" s="2" t="s">
        <v>152</v>
      </c>
      <c r="O564" s="2" t="s">
        <v>1766</v>
      </c>
      <c r="P564" s="2" t="s">
        <v>82</v>
      </c>
      <c r="Q564" s="2" t="s">
        <v>83</v>
      </c>
      <c r="R564" s="2" t="s">
        <v>84</v>
      </c>
      <c r="S564" s="2" t="s">
        <v>84</v>
      </c>
      <c r="T564" s="2" t="s">
        <v>119</v>
      </c>
      <c r="U564" s="2" t="str">
        <f t="shared" si="98"/>
        <v>DB information</v>
      </c>
      <c r="V564" s="2" t="s">
        <v>1803</v>
      </c>
      <c r="W564" s="2" t="s">
        <v>1437</v>
      </c>
      <c r="X564" s="2"/>
      <c r="Y564" s="2" t="s">
        <v>1804</v>
      </c>
      <c r="Z564" s="2"/>
      <c r="AA564" s="2" t="s">
        <v>1805</v>
      </c>
      <c r="AB564" s="2"/>
      <c r="AC564" s="2"/>
      <c r="AD564" s="2"/>
      <c r="AE564" s="2"/>
      <c r="AF564" s="2"/>
      <c r="AG564" s="2"/>
      <c r="AH564" s="2" t="s">
        <v>1439</v>
      </c>
      <c r="AI564" s="2" t="s">
        <v>1806</v>
      </c>
      <c r="AJ564" s="2"/>
      <c r="AK564" s="2"/>
      <c r="AL564" s="2"/>
      <c r="AM564" s="2"/>
      <c r="AN564" s="2"/>
      <c r="AO564" s="2"/>
      <c r="AP564" s="2" t="s">
        <v>1807</v>
      </c>
      <c r="AQ564" s="2"/>
      <c r="AR564" s="2"/>
      <c r="AS564" s="2"/>
      <c r="AT564" s="2"/>
      <c r="AU564" s="2"/>
      <c r="AV564" s="2"/>
      <c r="AW564" s="2"/>
      <c r="AX564" s="2"/>
      <c r="AY564" s="2"/>
      <c r="AZ564" s="2"/>
      <c r="BA564" s="2"/>
      <c r="BB564" s="2"/>
      <c r="BC564" s="2"/>
      <c r="BD564" s="2"/>
      <c r="BE564" s="2"/>
      <c r="BF564" s="2"/>
      <c r="BG564" s="2"/>
      <c r="BH564" s="2"/>
      <c r="BI564" s="2" t="s">
        <v>1899</v>
      </c>
      <c r="BJ564" s="2">
        <v>517</v>
      </c>
      <c r="BK564" s="2" t="s">
        <v>201</v>
      </c>
      <c r="BL564" s="2">
        <v>0.27</v>
      </c>
      <c r="BM564" s="2"/>
      <c r="BN564" s="2"/>
      <c r="BO564" s="2"/>
      <c r="BP564" s="2">
        <v>4.4499999999999998E-2</v>
      </c>
      <c r="BQ564" s="2" t="s">
        <v>274</v>
      </c>
      <c r="BR564" s="2" t="s">
        <v>176</v>
      </c>
      <c r="BS564" s="2">
        <v>113</v>
      </c>
      <c r="BT564" s="2"/>
      <c r="BU564" s="2"/>
      <c r="BV564" s="2"/>
      <c r="BW564" s="2"/>
      <c r="BX564" s="2"/>
      <c r="BY564" s="2"/>
      <c r="BZ564" s="10">
        <f t="shared" si="95"/>
        <v>0.76923076923076927</v>
      </c>
      <c r="CA564" s="10">
        <f t="shared" si="96"/>
        <v>0.84210526315789469</v>
      </c>
      <c r="CB564" s="9">
        <f t="shared" si="99"/>
        <v>3</v>
      </c>
      <c r="CC564" s="9">
        <f t="shared" si="100"/>
        <v>0.5</v>
      </c>
      <c r="CD564" s="9">
        <f t="shared" si="101"/>
        <v>0</v>
      </c>
      <c r="CE564" s="9">
        <f t="shared" si="102"/>
        <v>0.5</v>
      </c>
      <c r="CF564" s="9">
        <f t="shared" si="103"/>
        <v>0.5</v>
      </c>
      <c r="CG564" s="9">
        <f t="shared" si="104"/>
        <v>0.5</v>
      </c>
      <c r="CH564" s="9">
        <f t="shared" si="105"/>
        <v>2</v>
      </c>
      <c r="CI564" s="9">
        <f t="shared" si="97"/>
        <v>1</v>
      </c>
    </row>
    <row r="565" spans="1:87" ht="27.6" x14ac:dyDescent="0.3">
      <c r="A565" s="9">
        <v>509</v>
      </c>
      <c r="B565" s="2" t="s">
        <v>1583</v>
      </c>
      <c r="C565" s="2" t="s">
        <v>1584</v>
      </c>
      <c r="D565" s="2">
        <v>2000</v>
      </c>
      <c r="E565" s="2" t="s">
        <v>137</v>
      </c>
      <c r="F565" s="2" t="s">
        <v>176</v>
      </c>
      <c r="G565" s="2" t="s">
        <v>194</v>
      </c>
      <c r="H565" s="2" t="s">
        <v>1608</v>
      </c>
      <c r="I565" s="2"/>
      <c r="J565" s="2" t="s">
        <v>1599</v>
      </c>
      <c r="K565" s="2" t="s">
        <v>1693</v>
      </c>
      <c r="L565" s="2"/>
      <c r="M565" s="2" t="s">
        <v>1688</v>
      </c>
      <c r="N565" s="2" t="s">
        <v>152</v>
      </c>
      <c r="O565" s="2" t="s">
        <v>1766</v>
      </c>
      <c r="P565" s="2" t="s">
        <v>82</v>
      </c>
      <c r="Q565" s="2" t="s">
        <v>83</v>
      </c>
      <c r="R565" s="2" t="s">
        <v>84</v>
      </c>
      <c r="S565" s="2" t="s">
        <v>84</v>
      </c>
      <c r="T565" s="2" t="s">
        <v>119</v>
      </c>
      <c r="U565" s="2" t="str">
        <f t="shared" si="98"/>
        <v>DB information</v>
      </c>
      <c r="V565" s="2" t="s">
        <v>1803</v>
      </c>
      <c r="W565" s="2" t="s">
        <v>1437</v>
      </c>
      <c r="X565" s="2"/>
      <c r="Y565" s="2" t="s">
        <v>1804</v>
      </c>
      <c r="Z565" s="2"/>
      <c r="AA565" s="2" t="s">
        <v>1805</v>
      </c>
      <c r="AB565" s="2"/>
      <c r="AC565" s="2"/>
      <c r="AD565" s="2"/>
      <c r="AE565" s="2"/>
      <c r="AF565" s="2"/>
      <c r="AG565" s="2"/>
      <c r="AH565" s="2" t="s">
        <v>1439</v>
      </c>
      <c r="AI565" s="2" t="s">
        <v>1806</v>
      </c>
      <c r="AJ565" s="2"/>
      <c r="AK565" s="2"/>
      <c r="AL565" s="2"/>
      <c r="AM565" s="2"/>
      <c r="AN565" s="2"/>
      <c r="AO565" s="2"/>
      <c r="AP565" s="2" t="s">
        <v>1807</v>
      </c>
      <c r="AQ565" s="2"/>
      <c r="AR565" s="2"/>
      <c r="AS565" s="2"/>
      <c r="AT565" s="2"/>
      <c r="AU565" s="2"/>
      <c r="AV565" s="2"/>
      <c r="AW565" s="2"/>
      <c r="AX565" s="2"/>
      <c r="AY565" s="2"/>
      <c r="AZ565" s="2"/>
      <c r="BA565" s="2"/>
      <c r="BB565" s="2"/>
      <c r="BC565" s="2"/>
      <c r="BD565" s="2"/>
      <c r="BE565" s="2"/>
      <c r="BF565" s="2"/>
      <c r="BG565" s="2"/>
      <c r="BH565" s="2"/>
      <c r="BI565" s="2" t="s">
        <v>1896</v>
      </c>
      <c r="BJ565" s="2">
        <v>517</v>
      </c>
      <c r="BK565" s="2" t="s">
        <v>201</v>
      </c>
      <c r="BL565" s="2">
        <v>0.34699999999999998</v>
      </c>
      <c r="BM565" s="2"/>
      <c r="BN565" s="2"/>
      <c r="BO565" s="2"/>
      <c r="BP565" s="2">
        <v>4.4499999999999998E-2</v>
      </c>
      <c r="BQ565" s="2" t="s">
        <v>274</v>
      </c>
      <c r="BR565" s="2" t="s">
        <v>176</v>
      </c>
      <c r="BS565" s="2">
        <v>113</v>
      </c>
      <c r="BT565" s="2"/>
      <c r="BU565" s="2"/>
      <c r="BV565" s="2"/>
      <c r="BW565" s="2"/>
      <c r="BX565" s="2"/>
      <c r="BY565" s="2"/>
      <c r="BZ565" s="10">
        <f t="shared" si="95"/>
        <v>0.76923076923076927</v>
      </c>
      <c r="CA565" s="10">
        <f t="shared" si="96"/>
        <v>0.84210526315789469</v>
      </c>
      <c r="CB565" s="9">
        <f t="shared" si="99"/>
        <v>3</v>
      </c>
      <c r="CC565" s="9">
        <f t="shared" si="100"/>
        <v>0.5</v>
      </c>
      <c r="CD565" s="9">
        <f t="shared" si="101"/>
        <v>0</v>
      </c>
      <c r="CE565" s="9">
        <f t="shared" si="102"/>
        <v>0.5</v>
      </c>
      <c r="CF565" s="9">
        <f t="shared" si="103"/>
        <v>0.5</v>
      </c>
      <c r="CG565" s="9">
        <f t="shared" si="104"/>
        <v>0.5</v>
      </c>
      <c r="CH565" s="9">
        <f t="shared" si="105"/>
        <v>2</v>
      </c>
      <c r="CI565" s="9">
        <f t="shared" si="97"/>
        <v>1</v>
      </c>
    </row>
    <row r="566" spans="1:87" ht="27.6" x14ac:dyDescent="0.3">
      <c r="A566" s="9">
        <v>509</v>
      </c>
      <c r="B566" s="2" t="s">
        <v>1583</v>
      </c>
      <c r="C566" s="2" t="s">
        <v>1584</v>
      </c>
      <c r="D566" s="2">
        <v>2000</v>
      </c>
      <c r="E566" s="2" t="s">
        <v>137</v>
      </c>
      <c r="F566" s="2" t="s">
        <v>176</v>
      </c>
      <c r="G566" s="2" t="s">
        <v>194</v>
      </c>
      <c r="H566" s="2" t="s">
        <v>1608</v>
      </c>
      <c r="I566" s="2"/>
      <c r="J566" s="2" t="s">
        <v>1601</v>
      </c>
      <c r="K566" s="2" t="s">
        <v>1693</v>
      </c>
      <c r="L566" s="2" t="s">
        <v>1671</v>
      </c>
      <c r="M566" s="2" t="s">
        <v>1688</v>
      </c>
      <c r="N566" s="2" t="s">
        <v>152</v>
      </c>
      <c r="O566" s="2" t="s">
        <v>1766</v>
      </c>
      <c r="P566" s="2" t="s">
        <v>82</v>
      </c>
      <c r="Q566" s="2" t="s">
        <v>83</v>
      </c>
      <c r="R566" s="2" t="s">
        <v>84</v>
      </c>
      <c r="S566" s="2" t="s">
        <v>84</v>
      </c>
      <c r="T566" s="2" t="s">
        <v>119</v>
      </c>
      <c r="U566" s="2" t="str">
        <f t="shared" si="98"/>
        <v>DB information</v>
      </c>
      <c r="V566" s="2" t="s">
        <v>1803</v>
      </c>
      <c r="W566" s="2" t="s">
        <v>1437</v>
      </c>
      <c r="X566" s="2"/>
      <c r="Y566" s="2" t="s">
        <v>1804</v>
      </c>
      <c r="Z566" s="2"/>
      <c r="AA566" s="2" t="s">
        <v>1805</v>
      </c>
      <c r="AB566" s="2"/>
      <c r="AC566" s="2"/>
      <c r="AD566" s="2"/>
      <c r="AE566" s="2"/>
      <c r="AF566" s="2"/>
      <c r="AG566" s="2"/>
      <c r="AH566" s="2" t="s">
        <v>1439</v>
      </c>
      <c r="AI566" s="2" t="s">
        <v>1806</v>
      </c>
      <c r="AJ566" s="2"/>
      <c r="AK566" s="2"/>
      <c r="AL566" s="2"/>
      <c r="AM566" s="2"/>
      <c r="AN566" s="2"/>
      <c r="AO566" s="2"/>
      <c r="AP566" s="2" t="s">
        <v>1807</v>
      </c>
      <c r="AQ566" s="2"/>
      <c r="AR566" s="2"/>
      <c r="AS566" s="2"/>
      <c r="AT566" s="2"/>
      <c r="AU566" s="2"/>
      <c r="AV566" s="2"/>
      <c r="AW566" s="2"/>
      <c r="AX566" s="2"/>
      <c r="AY566" s="2"/>
      <c r="AZ566" s="2"/>
      <c r="BA566" s="2"/>
      <c r="BB566" s="2"/>
      <c r="BC566" s="2"/>
      <c r="BD566" s="2"/>
      <c r="BE566" s="2"/>
      <c r="BF566" s="2"/>
      <c r="BG566" s="2"/>
      <c r="BH566" s="2"/>
      <c r="BI566" s="2" t="s">
        <v>1900</v>
      </c>
      <c r="BJ566" s="2">
        <v>517</v>
      </c>
      <c r="BK566" s="2" t="s">
        <v>201</v>
      </c>
      <c r="BL566" s="2">
        <v>0.7661</v>
      </c>
      <c r="BM566" s="2"/>
      <c r="BN566" s="2"/>
      <c r="BO566" s="2"/>
      <c r="BP566" s="2">
        <v>4.4499999999999998E-2</v>
      </c>
      <c r="BQ566" s="2" t="s">
        <v>274</v>
      </c>
      <c r="BR566" s="2" t="s">
        <v>176</v>
      </c>
      <c r="BS566" s="2">
        <v>113</v>
      </c>
      <c r="BT566" s="2"/>
      <c r="BU566" s="2"/>
      <c r="BV566" s="2"/>
      <c r="BW566" s="2"/>
      <c r="BX566" s="2"/>
      <c r="BY566" s="2"/>
      <c r="BZ566" s="10">
        <f t="shared" si="95"/>
        <v>0.76923076923076927</v>
      </c>
      <c r="CA566" s="10">
        <f t="shared" si="96"/>
        <v>0.84210526315789469</v>
      </c>
      <c r="CB566" s="9">
        <f t="shared" si="99"/>
        <v>3</v>
      </c>
      <c r="CC566" s="9">
        <f t="shared" si="100"/>
        <v>0.5</v>
      </c>
      <c r="CD566" s="9">
        <f t="shared" si="101"/>
        <v>0</v>
      </c>
      <c r="CE566" s="9">
        <f t="shared" si="102"/>
        <v>0.5</v>
      </c>
      <c r="CF566" s="9">
        <f t="shared" si="103"/>
        <v>0.5</v>
      </c>
      <c r="CG566" s="9">
        <f t="shared" si="104"/>
        <v>0.5</v>
      </c>
      <c r="CH566" s="9">
        <f t="shared" si="105"/>
        <v>2</v>
      </c>
      <c r="CI566" s="9">
        <f t="shared" si="97"/>
        <v>1</v>
      </c>
    </row>
    <row r="567" spans="1:87" ht="27.6" x14ac:dyDescent="0.3">
      <c r="A567" s="9">
        <v>509</v>
      </c>
      <c r="B567" s="2" t="s">
        <v>1583</v>
      </c>
      <c r="C567" s="2" t="s">
        <v>1584</v>
      </c>
      <c r="D567" s="2">
        <v>2000</v>
      </c>
      <c r="E567" s="2" t="s">
        <v>137</v>
      </c>
      <c r="F567" s="2" t="s">
        <v>176</v>
      </c>
      <c r="G567" s="2" t="s">
        <v>194</v>
      </c>
      <c r="H567" s="2" t="s">
        <v>1608</v>
      </c>
      <c r="I567" s="2"/>
      <c r="J567" s="2" t="s">
        <v>1602</v>
      </c>
      <c r="K567" s="2" t="s">
        <v>1693</v>
      </c>
      <c r="L567" s="2" t="s">
        <v>1671</v>
      </c>
      <c r="M567" s="2" t="s">
        <v>1694</v>
      </c>
      <c r="N567" s="2" t="s">
        <v>1695</v>
      </c>
      <c r="O567" s="2" t="s">
        <v>1766</v>
      </c>
      <c r="P567" s="2" t="s">
        <v>82</v>
      </c>
      <c r="Q567" s="2" t="s">
        <v>83</v>
      </c>
      <c r="R567" s="2" t="s">
        <v>84</v>
      </c>
      <c r="S567" s="2" t="s">
        <v>84</v>
      </c>
      <c r="T567" s="2" t="s">
        <v>119</v>
      </c>
      <c r="U567" s="2" t="str">
        <f t="shared" si="98"/>
        <v>DB information</v>
      </c>
      <c r="V567" s="2" t="s">
        <v>1803</v>
      </c>
      <c r="W567" s="2" t="s">
        <v>1437</v>
      </c>
      <c r="X567" s="2"/>
      <c r="Y567" s="2" t="s">
        <v>1804</v>
      </c>
      <c r="Z567" s="2"/>
      <c r="AA567" s="2" t="s">
        <v>1805</v>
      </c>
      <c r="AB567" s="2"/>
      <c r="AC567" s="2"/>
      <c r="AD567" s="2"/>
      <c r="AE567" s="2"/>
      <c r="AF567" s="2"/>
      <c r="AG567" s="2"/>
      <c r="AH567" s="2" t="s">
        <v>1439</v>
      </c>
      <c r="AI567" s="2" t="s">
        <v>1806</v>
      </c>
      <c r="AJ567" s="2"/>
      <c r="AK567" s="2"/>
      <c r="AL567" s="2"/>
      <c r="AM567" s="2"/>
      <c r="AN567" s="2"/>
      <c r="AO567" s="2"/>
      <c r="AP567" s="2" t="s">
        <v>1807</v>
      </c>
      <c r="AQ567" s="2"/>
      <c r="AR567" s="2"/>
      <c r="AS567" s="2"/>
      <c r="AT567" s="2"/>
      <c r="AU567" s="2"/>
      <c r="AV567" s="2"/>
      <c r="AW567" s="2"/>
      <c r="AX567" s="2"/>
      <c r="AY567" s="2"/>
      <c r="AZ567" s="2"/>
      <c r="BA567" s="2"/>
      <c r="BB567" s="2"/>
      <c r="BC567" s="2"/>
      <c r="BD567" s="2"/>
      <c r="BE567" s="2"/>
      <c r="BF567" s="2"/>
      <c r="BG567" s="2"/>
      <c r="BH567" s="2"/>
      <c r="BI567" s="2" t="s">
        <v>1901</v>
      </c>
      <c r="BJ567" s="2">
        <v>517</v>
      </c>
      <c r="BK567" s="2" t="s">
        <v>201</v>
      </c>
      <c r="BL567" s="2">
        <v>0.66310000000000002</v>
      </c>
      <c r="BM567" s="2"/>
      <c r="BN567" s="2"/>
      <c r="BO567" s="2"/>
      <c r="BP567" s="2">
        <v>4.4499999999999998E-2</v>
      </c>
      <c r="BQ567" s="2" t="s">
        <v>274</v>
      </c>
      <c r="BR567" s="2" t="s">
        <v>176</v>
      </c>
      <c r="BS567" s="2">
        <v>113</v>
      </c>
      <c r="BT567" s="2"/>
      <c r="BU567" s="2"/>
      <c r="BV567" s="2"/>
      <c r="BW567" s="2"/>
      <c r="BX567" s="2"/>
      <c r="BY567" s="2"/>
      <c r="BZ567" s="10">
        <f t="shared" si="95"/>
        <v>0.76923076923076927</v>
      </c>
      <c r="CA567" s="10">
        <f t="shared" si="96"/>
        <v>0.84210526315789469</v>
      </c>
      <c r="CB567" s="9">
        <f t="shared" si="99"/>
        <v>3</v>
      </c>
      <c r="CC567" s="9">
        <f t="shared" si="100"/>
        <v>0.5</v>
      </c>
      <c r="CD567" s="9">
        <f t="shared" si="101"/>
        <v>0</v>
      </c>
      <c r="CE567" s="9">
        <f t="shared" si="102"/>
        <v>0.5</v>
      </c>
      <c r="CF567" s="9">
        <f t="shared" si="103"/>
        <v>0.5</v>
      </c>
      <c r="CG567" s="9">
        <f t="shared" si="104"/>
        <v>0.5</v>
      </c>
      <c r="CH567" s="9">
        <f t="shared" si="105"/>
        <v>2</v>
      </c>
      <c r="CI567" s="9">
        <f t="shared" si="97"/>
        <v>1</v>
      </c>
    </row>
    <row r="568" spans="1:87" ht="41.4" x14ac:dyDescent="0.3">
      <c r="A568" s="9">
        <v>510</v>
      </c>
      <c r="B568" s="2" t="s">
        <v>1583</v>
      </c>
      <c r="C568" s="2" t="s">
        <v>1584</v>
      </c>
      <c r="D568" s="2">
        <v>2000</v>
      </c>
      <c r="E568" s="2" t="s">
        <v>137</v>
      </c>
      <c r="F568" s="2" t="s">
        <v>176</v>
      </c>
      <c r="G568" s="2" t="s">
        <v>194</v>
      </c>
      <c r="H568" s="2" t="s">
        <v>1608</v>
      </c>
      <c r="I568" s="2"/>
      <c r="J568" s="2" t="s">
        <v>1598</v>
      </c>
      <c r="K568" s="2" t="s">
        <v>1696</v>
      </c>
      <c r="L568" s="2" t="s">
        <v>1665</v>
      </c>
      <c r="M568" s="2" t="s">
        <v>1666</v>
      </c>
      <c r="N568" s="2" t="s">
        <v>1667</v>
      </c>
      <c r="O568" s="2" t="s">
        <v>1766</v>
      </c>
      <c r="P568" s="2" t="s">
        <v>82</v>
      </c>
      <c r="Q568" s="2" t="s">
        <v>83</v>
      </c>
      <c r="R568" s="2" t="s">
        <v>84</v>
      </c>
      <c r="S568" s="2" t="s">
        <v>84</v>
      </c>
      <c r="T568" s="2" t="s">
        <v>119</v>
      </c>
      <c r="U568" s="2" t="str">
        <f t="shared" si="98"/>
        <v>DB information</v>
      </c>
      <c r="V568" s="2" t="s">
        <v>1803</v>
      </c>
      <c r="W568" s="2" t="s">
        <v>1437</v>
      </c>
      <c r="X568" s="2"/>
      <c r="Y568" s="2" t="s">
        <v>1804</v>
      </c>
      <c r="Z568" s="2"/>
      <c r="AA568" s="2" t="s">
        <v>1805</v>
      </c>
      <c r="AB568" s="2"/>
      <c r="AC568" s="2"/>
      <c r="AD568" s="2"/>
      <c r="AE568" s="2"/>
      <c r="AF568" s="2"/>
      <c r="AG568" s="2"/>
      <c r="AH568" s="2" t="s">
        <v>1439</v>
      </c>
      <c r="AI568" s="2" t="s">
        <v>1806</v>
      </c>
      <c r="AJ568" s="2"/>
      <c r="AK568" s="2"/>
      <c r="AL568" s="2"/>
      <c r="AM568" s="2"/>
      <c r="AN568" s="2"/>
      <c r="AO568" s="2"/>
      <c r="AP568" s="2" t="s">
        <v>1807</v>
      </c>
      <c r="AQ568" s="2"/>
      <c r="AR568" s="2"/>
      <c r="AS568" s="2"/>
      <c r="AT568" s="2"/>
      <c r="AU568" s="2"/>
      <c r="AV568" s="2"/>
      <c r="AW568" s="2"/>
      <c r="AX568" s="2"/>
      <c r="AY568" s="2"/>
      <c r="AZ568" s="2"/>
      <c r="BA568" s="2"/>
      <c r="BB568" s="2"/>
      <c r="BC568" s="2"/>
      <c r="BD568" s="2"/>
      <c r="BE568" s="2"/>
      <c r="BF568" s="2"/>
      <c r="BG568" s="2"/>
      <c r="BH568" s="2"/>
      <c r="BI568" s="2" t="s">
        <v>1902</v>
      </c>
      <c r="BJ568" s="2">
        <v>517</v>
      </c>
      <c r="BK568" s="2" t="s">
        <v>201</v>
      </c>
      <c r="BL568" s="2"/>
      <c r="BM568" s="2"/>
      <c r="BN568" s="2"/>
      <c r="BO568" s="2"/>
      <c r="BP568" s="2">
        <v>3.3000000000000002E-2</v>
      </c>
      <c r="BQ568" s="2" t="s">
        <v>274</v>
      </c>
      <c r="BR568" s="2" t="s">
        <v>176</v>
      </c>
      <c r="BS568" s="2">
        <v>113</v>
      </c>
      <c r="BT568" s="2"/>
      <c r="BU568" s="2"/>
      <c r="BV568" s="2"/>
      <c r="BW568" s="2"/>
      <c r="BX568" s="2">
        <v>3.78E-2</v>
      </c>
      <c r="BY568" s="2" t="s">
        <v>274</v>
      </c>
      <c r="BZ568" s="10">
        <f t="shared" si="95"/>
        <v>0.84615384615384615</v>
      </c>
      <c r="CA568" s="10">
        <f t="shared" si="96"/>
        <v>0.89473684210526316</v>
      </c>
      <c r="CB568" s="9">
        <f t="shared" si="99"/>
        <v>3</v>
      </c>
      <c r="CC568" s="9">
        <f t="shared" si="100"/>
        <v>0.5</v>
      </c>
      <c r="CD568" s="9">
        <f t="shared" si="101"/>
        <v>0.5</v>
      </c>
      <c r="CE568" s="9">
        <f t="shared" si="102"/>
        <v>0.5</v>
      </c>
      <c r="CF568" s="9">
        <f t="shared" si="103"/>
        <v>0.5</v>
      </c>
      <c r="CG568" s="9">
        <f t="shared" si="104"/>
        <v>0.5</v>
      </c>
      <c r="CH568" s="9">
        <f t="shared" si="105"/>
        <v>2</v>
      </c>
      <c r="CI568" s="9">
        <f t="shared" si="97"/>
        <v>1</v>
      </c>
    </row>
    <row r="569" spans="1:87" ht="27.6" x14ac:dyDescent="0.3">
      <c r="A569" s="9">
        <v>510</v>
      </c>
      <c r="B569" s="2" t="s">
        <v>1583</v>
      </c>
      <c r="C569" s="2" t="s">
        <v>1584</v>
      </c>
      <c r="D569" s="2">
        <v>2000</v>
      </c>
      <c r="E569" s="2" t="s">
        <v>137</v>
      </c>
      <c r="F569" s="2" t="s">
        <v>176</v>
      </c>
      <c r="G569" s="2" t="s">
        <v>194</v>
      </c>
      <c r="H569" s="2" t="s">
        <v>1608</v>
      </c>
      <c r="I569" s="2"/>
      <c r="J569" s="2" t="s">
        <v>1599</v>
      </c>
      <c r="K569" s="2" t="s">
        <v>1696</v>
      </c>
      <c r="L569" s="2" t="s">
        <v>1668</v>
      </c>
      <c r="M569" s="2" t="s">
        <v>1669</v>
      </c>
      <c r="N569" s="2" t="s">
        <v>1670</v>
      </c>
      <c r="O569" s="2" t="s">
        <v>1766</v>
      </c>
      <c r="P569" s="2" t="s">
        <v>82</v>
      </c>
      <c r="Q569" s="2" t="s">
        <v>83</v>
      </c>
      <c r="R569" s="2" t="s">
        <v>84</v>
      </c>
      <c r="S569" s="2" t="s">
        <v>84</v>
      </c>
      <c r="T569" s="2" t="s">
        <v>119</v>
      </c>
      <c r="U569" s="2" t="str">
        <f t="shared" si="98"/>
        <v>DB information</v>
      </c>
      <c r="V569" s="2" t="s">
        <v>1803</v>
      </c>
      <c r="W569" s="2" t="s">
        <v>1437</v>
      </c>
      <c r="X569" s="2"/>
      <c r="Y569" s="2" t="s">
        <v>1804</v>
      </c>
      <c r="Z569" s="2"/>
      <c r="AA569" s="2" t="s">
        <v>1805</v>
      </c>
      <c r="AB569" s="2"/>
      <c r="AC569" s="2"/>
      <c r="AD569" s="2"/>
      <c r="AE569" s="2"/>
      <c r="AF569" s="2"/>
      <c r="AG569" s="2"/>
      <c r="AH569" s="2" t="s">
        <v>1439</v>
      </c>
      <c r="AI569" s="2" t="s">
        <v>1806</v>
      </c>
      <c r="AJ569" s="2"/>
      <c r="AK569" s="2"/>
      <c r="AL569" s="2"/>
      <c r="AM569" s="2"/>
      <c r="AN569" s="2"/>
      <c r="AO569" s="2"/>
      <c r="AP569" s="2" t="s">
        <v>1807</v>
      </c>
      <c r="AQ569" s="2"/>
      <c r="AR569" s="2"/>
      <c r="AS569" s="2"/>
      <c r="AT569" s="2"/>
      <c r="AU569" s="2"/>
      <c r="AV569" s="2"/>
      <c r="AW569" s="2"/>
      <c r="AX569" s="2"/>
      <c r="AY569" s="2"/>
      <c r="AZ569" s="2"/>
      <c r="BA569" s="2"/>
      <c r="BB569" s="2"/>
      <c r="BC569" s="2"/>
      <c r="BD569" s="2"/>
      <c r="BE569" s="2"/>
      <c r="BF569" s="2"/>
      <c r="BG569" s="2"/>
      <c r="BH569" s="2"/>
      <c r="BI569" s="2" t="s">
        <v>1903</v>
      </c>
      <c r="BJ569" s="2">
        <v>517</v>
      </c>
      <c r="BK569" s="2" t="s">
        <v>201</v>
      </c>
      <c r="BL569" s="2"/>
      <c r="BM569" s="2"/>
      <c r="BN569" s="2"/>
      <c r="BO569" s="2"/>
      <c r="BP569" s="2">
        <v>3.3000000000000002E-2</v>
      </c>
      <c r="BQ569" s="2" t="s">
        <v>274</v>
      </c>
      <c r="BR569" s="2" t="s">
        <v>176</v>
      </c>
      <c r="BS569" s="2">
        <v>113</v>
      </c>
      <c r="BT569" s="2"/>
      <c r="BU569" s="2"/>
      <c r="BV569" s="2"/>
      <c r="BW569" s="2"/>
      <c r="BX569" s="2">
        <v>3.78E-2</v>
      </c>
      <c r="BY569" s="2" t="s">
        <v>274</v>
      </c>
      <c r="BZ569" s="10">
        <f t="shared" si="95"/>
        <v>0.84615384615384615</v>
      </c>
      <c r="CA569" s="10">
        <f t="shared" si="96"/>
        <v>0.89473684210526316</v>
      </c>
      <c r="CB569" s="9">
        <f t="shared" si="99"/>
        <v>3</v>
      </c>
      <c r="CC569" s="9">
        <f t="shared" si="100"/>
        <v>0.5</v>
      </c>
      <c r="CD569" s="9">
        <f t="shared" si="101"/>
        <v>0.5</v>
      </c>
      <c r="CE569" s="9">
        <f t="shared" si="102"/>
        <v>0.5</v>
      </c>
      <c r="CF569" s="9">
        <f t="shared" si="103"/>
        <v>0.5</v>
      </c>
      <c r="CG569" s="9">
        <f t="shared" si="104"/>
        <v>0.5</v>
      </c>
      <c r="CH569" s="9">
        <f t="shared" si="105"/>
        <v>2</v>
      </c>
      <c r="CI569" s="9">
        <f t="shared" si="97"/>
        <v>1</v>
      </c>
    </row>
    <row r="570" spans="1:87" ht="27.6" x14ac:dyDescent="0.3">
      <c r="A570" s="9">
        <v>510</v>
      </c>
      <c r="B570" s="2" t="s">
        <v>1583</v>
      </c>
      <c r="C570" s="2" t="s">
        <v>1584</v>
      </c>
      <c r="D570" s="2">
        <v>2000</v>
      </c>
      <c r="E570" s="2" t="s">
        <v>137</v>
      </c>
      <c r="F570" s="2" t="s">
        <v>176</v>
      </c>
      <c r="G570" s="2" t="s">
        <v>194</v>
      </c>
      <c r="H570" s="2" t="s">
        <v>1608</v>
      </c>
      <c r="I570" s="2"/>
      <c r="J570" s="2" t="s">
        <v>1601</v>
      </c>
      <c r="K570" s="2" t="s">
        <v>1696</v>
      </c>
      <c r="L570" s="2" t="s">
        <v>1671</v>
      </c>
      <c r="M570" s="2" t="s">
        <v>1672</v>
      </c>
      <c r="N570" s="2" t="s">
        <v>1673</v>
      </c>
      <c r="O570" s="2" t="s">
        <v>1766</v>
      </c>
      <c r="P570" s="2" t="s">
        <v>82</v>
      </c>
      <c r="Q570" s="2" t="s">
        <v>83</v>
      </c>
      <c r="R570" s="2" t="s">
        <v>84</v>
      </c>
      <c r="S570" s="2" t="s">
        <v>84</v>
      </c>
      <c r="T570" s="2" t="s">
        <v>119</v>
      </c>
      <c r="U570" s="2" t="str">
        <f t="shared" si="98"/>
        <v>DB information</v>
      </c>
      <c r="V570" s="2" t="s">
        <v>1803</v>
      </c>
      <c r="W570" s="2" t="s">
        <v>1437</v>
      </c>
      <c r="X570" s="2"/>
      <c r="Y570" s="2" t="s">
        <v>1804</v>
      </c>
      <c r="Z570" s="2"/>
      <c r="AA570" s="2" t="s">
        <v>1805</v>
      </c>
      <c r="AB570" s="2"/>
      <c r="AC570" s="2"/>
      <c r="AD570" s="2"/>
      <c r="AE570" s="2"/>
      <c r="AF570" s="2"/>
      <c r="AG570" s="2"/>
      <c r="AH570" s="2" t="s">
        <v>1439</v>
      </c>
      <c r="AI570" s="2" t="s">
        <v>1806</v>
      </c>
      <c r="AJ570" s="2"/>
      <c r="AK570" s="2"/>
      <c r="AL570" s="2"/>
      <c r="AM570" s="2"/>
      <c r="AN570" s="2"/>
      <c r="AO570" s="2"/>
      <c r="AP570" s="2" t="s">
        <v>1807</v>
      </c>
      <c r="AQ570" s="2"/>
      <c r="AR570" s="2"/>
      <c r="AS570" s="2"/>
      <c r="AT570" s="2"/>
      <c r="AU570" s="2"/>
      <c r="AV570" s="2"/>
      <c r="AW570" s="2"/>
      <c r="AX570" s="2"/>
      <c r="AY570" s="2"/>
      <c r="AZ570" s="2"/>
      <c r="BA570" s="2"/>
      <c r="BB570" s="2"/>
      <c r="BC570" s="2"/>
      <c r="BD570" s="2"/>
      <c r="BE570" s="2"/>
      <c r="BF570" s="2"/>
      <c r="BG570" s="2"/>
      <c r="BH570" s="2"/>
      <c r="BI570" s="2" t="s">
        <v>1904</v>
      </c>
      <c r="BJ570" s="2">
        <v>517</v>
      </c>
      <c r="BK570" s="2" t="s">
        <v>201</v>
      </c>
      <c r="BL570" s="2"/>
      <c r="BM570" s="2"/>
      <c r="BN570" s="2"/>
      <c r="BO570" s="2"/>
      <c r="BP570" s="2">
        <v>3.3000000000000002E-2</v>
      </c>
      <c r="BQ570" s="2" t="s">
        <v>274</v>
      </c>
      <c r="BR570" s="2" t="s">
        <v>176</v>
      </c>
      <c r="BS570" s="2">
        <v>113</v>
      </c>
      <c r="BT570" s="2"/>
      <c r="BU570" s="2"/>
      <c r="BV570" s="2"/>
      <c r="BW570" s="2"/>
      <c r="BX570" s="2">
        <v>3.78E-2</v>
      </c>
      <c r="BY570" s="2" t="s">
        <v>274</v>
      </c>
      <c r="BZ570" s="10">
        <f t="shared" si="95"/>
        <v>0.84615384615384615</v>
      </c>
      <c r="CA570" s="10">
        <f t="shared" si="96"/>
        <v>0.89473684210526316</v>
      </c>
      <c r="CB570" s="9">
        <f t="shared" si="99"/>
        <v>3</v>
      </c>
      <c r="CC570" s="9">
        <f t="shared" si="100"/>
        <v>0.5</v>
      </c>
      <c r="CD570" s="9">
        <f t="shared" si="101"/>
        <v>0.5</v>
      </c>
      <c r="CE570" s="9">
        <f t="shared" si="102"/>
        <v>0.5</v>
      </c>
      <c r="CF570" s="9">
        <f t="shared" si="103"/>
        <v>0.5</v>
      </c>
      <c r="CG570" s="9">
        <f t="shared" si="104"/>
        <v>0.5</v>
      </c>
      <c r="CH570" s="9">
        <f t="shared" si="105"/>
        <v>2</v>
      </c>
      <c r="CI570" s="9">
        <f t="shared" si="97"/>
        <v>1</v>
      </c>
    </row>
    <row r="571" spans="1:87" ht="41.4" x14ac:dyDescent="0.3">
      <c r="A571" s="9">
        <v>510</v>
      </c>
      <c r="B571" s="2" t="s">
        <v>1583</v>
      </c>
      <c r="C571" s="2" t="s">
        <v>1584</v>
      </c>
      <c r="D571" s="2">
        <v>2000</v>
      </c>
      <c r="E571" s="2" t="s">
        <v>137</v>
      </c>
      <c r="F571" s="2" t="s">
        <v>176</v>
      </c>
      <c r="G571" s="2" t="s">
        <v>194</v>
      </c>
      <c r="H571" s="2" t="s">
        <v>1608</v>
      </c>
      <c r="I571" s="2"/>
      <c r="J571" s="2" t="s">
        <v>1602</v>
      </c>
      <c r="K571" s="2" t="s">
        <v>1696</v>
      </c>
      <c r="L571" s="2" t="s">
        <v>1671</v>
      </c>
      <c r="M571" s="2" t="s">
        <v>1674</v>
      </c>
      <c r="N571" s="2" t="s">
        <v>1675</v>
      </c>
      <c r="O571" s="2" t="s">
        <v>1766</v>
      </c>
      <c r="P571" s="2" t="s">
        <v>82</v>
      </c>
      <c r="Q571" s="2" t="s">
        <v>83</v>
      </c>
      <c r="R571" s="2" t="s">
        <v>84</v>
      </c>
      <c r="S571" s="2" t="s">
        <v>84</v>
      </c>
      <c r="T571" s="2" t="s">
        <v>119</v>
      </c>
      <c r="U571" s="2" t="str">
        <f t="shared" si="98"/>
        <v>DB information</v>
      </c>
      <c r="V571" s="2" t="s">
        <v>1803</v>
      </c>
      <c r="W571" s="2" t="s">
        <v>1437</v>
      </c>
      <c r="X571" s="2"/>
      <c r="Y571" s="2" t="s">
        <v>1804</v>
      </c>
      <c r="Z571" s="2"/>
      <c r="AA571" s="2" t="s">
        <v>1805</v>
      </c>
      <c r="AB571" s="2"/>
      <c r="AC571" s="2"/>
      <c r="AD571" s="2"/>
      <c r="AE571" s="2"/>
      <c r="AF571" s="2"/>
      <c r="AG571" s="2"/>
      <c r="AH571" s="2" t="s">
        <v>1439</v>
      </c>
      <c r="AI571" s="2" t="s">
        <v>1806</v>
      </c>
      <c r="AJ571" s="2"/>
      <c r="AK571" s="2"/>
      <c r="AL571" s="2"/>
      <c r="AM571" s="2"/>
      <c r="AN571" s="2"/>
      <c r="AO571" s="2"/>
      <c r="AP571" s="2" t="s">
        <v>1807</v>
      </c>
      <c r="AQ571" s="2"/>
      <c r="AR571" s="2"/>
      <c r="AS571" s="2"/>
      <c r="AT571" s="2"/>
      <c r="AU571" s="2"/>
      <c r="AV571" s="2"/>
      <c r="AW571" s="2"/>
      <c r="AX571" s="2"/>
      <c r="AY571" s="2"/>
      <c r="AZ571" s="2"/>
      <c r="BA571" s="2"/>
      <c r="BB571" s="2"/>
      <c r="BC571" s="2"/>
      <c r="BD571" s="2"/>
      <c r="BE571" s="2"/>
      <c r="BF571" s="2"/>
      <c r="BG571" s="2"/>
      <c r="BH571" s="2"/>
      <c r="BI571" s="2" t="s">
        <v>1905</v>
      </c>
      <c r="BJ571" s="2">
        <v>517</v>
      </c>
      <c r="BK571" s="2" t="s">
        <v>201</v>
      </c>
      <c r="BL571" s="2"/>
      <c r="BM571" s="2"/>
      <c r="BN571" s="2"/>
      <c r="BO571" s="2"/>
      <c r="BP571" s="2">
        <v>3.3000000000000002E-2</v>
      </c>
      <c r="BQ571" s="2" t="s">
        <v>274</v>
      </c>
      <c r="BR571" s="2" t="s">
        <v>176</v>
      </c>
      <c r="BS571" s="2">
        <v>113</v>
      </c>
      <c r="BT571" s="2"/>
      <c r="BU571" s="2"/>
      <c r="BV571" s="2"/>
      <c r="BW571" s="2"/>
      <c r="BX571" s="2">
        <v>3.78E-2</v>
      </c>
      <c r="BY571" s="2" t="s">
        <v>274</v>
      </c>
      <c r="BZ571" s="10">
        <f t="shared" si="95"/>
        <v>0.84615384615384615</v>
      </c>
      <c r="CA571" s="10">
        <f t="shared" si="96"/>
        <v>0.89473684210526316</v>
      </c>
      <c r="CB571" s="9">
        <f t="shared" si="99"/>
        <v>3</v>
      </c>
      <c r="CC571" s="9">
        <f t="shared" si="100"/>
        <v>0.5</v>
      </c>
      <c r="CD571" s="9">
        <f t="shared" si="101"/>
        <v>0.5</v>
      </c>
      <c r="CE571" s="9">
        <f t="shared" si="102"/>
        <v>0.5</v>
      </c>
      <c r="CF571" s="9">
        <f t="shared" si="103"/>
        <v>0.5</v>
      </c>
      <c r="CG571" s="9">
        <f t="shared" si="104"/>
        <v>0.5</v>
      </c>
      <c r="CH571" s="9">
        <f t="shared" si="105"/>
        <v>2</v>
      </c>
      <c r="CI571" s="9">
        <f t="shared" si="97"/>
        <v>1</v>
      </c>
    </row>
    <row r="572" spans="1:87" ht="27.6" x14ac:dyDescent="0.3">
      <c r="A572" s="9">
        <v>511</v>
      </c>
      <c r="B572" s="2" t="s">
        <v>1583</v>
      </c>
      <c r="C572" s="2" t="s">
        <v>1584</v>
      </c>
      <c r="D572" s="2">
        <v>2000</v>
      </c>
      <c r="E572" s="2" t="s">
        <v>137</v>
      </c>
      <c r="F572" s="2" t="s">
        <v>176</v>
      </c>
      <c r="G572" s="2" t="s">
        <v>194</v>
      </c>
      <c r="H572" s="2" t="s">
        <v>1608</v>
      </c>
      <c r="I572" s="2"/>
      <c r="J572" s="2" t="s">
        <v>1598</v>
      </c>
      <c r="K572" s="2" t="s">
        <v>1697</v>
      </c>
      <c r="L572" s="2" t="s">
        <v>1617</v>
      </c>
      <c r="M572" s="2" t="s">
        <v>1677</v>
      </c>
      <c r="N572" s="2" t="s">
        <v>1678</v>
      </c>
      <c r="O572" s="2" t="s">
        <v>1766</v>
      </c>
      <c r="P572" s="2" t="s">
        <v>82</v>
      </c>
      <c r="Q572" s="2" t="s">
        <v>83</v>
      </c>
      <c r="R572" s="2" t="s">
        <v>84</v>
      </c>
      <c r="S572" s="2" t="s">
        <v>84</v>
      </c>
      <c r="T572" s="2" t="s">
        <v>119</v>
      </c>
      <c r="U572" s="2" t="str">
        <f t="shared" si="98"/>
        <v>DB information</v>
      </c>
      <c r="V572" s="2" t="s">
        <v>1803</v>
      </c>
      <c r="W572" s="2" t="s">
        <v>1437</v>
      </c>
      <c r="X572" s="2"/>
      <c r="Y572" s="2" t="s">
        <v>1804</v>
      </c>
      <c r="Z572" s="2"/>
      <c r="AA572" s="2" t="s">
        <v>1805</v>
      </c>
      <c r="AB572" s="2"/>
      <c r="AC572" s="2"/>
      <c r="AD572" s="2"/>
      <c r="AE572" s="2"/>
      <c r="AF572" s="2"/>
      <c r="AG572" s="2"/>
      <c r="AH572" s="2" t="s">
        <v>1439</v>
      </c>
      <c r="AI572" s="2" t="s">
        <v>1806</v>
      </c>
      <c r="AJ572" s="2"/>
      <c r="AK572" s="2"/>
      <c r="AL572" s="2"/>
      <c r="AM572" s="2"/>
      <c r="AN572" s="2"/>
      <c r="AO572" s="2"/>
      <c r="AP572" s="2" t="s">
        <v>1807</v>
      </c>
      <c r="AQ572" s="2"/>
      <c r="AR572" s="2"/>
      <c r="AS572" s="2"/>
      <c r="AT572" s="2"/>
      <c r="AU572" s="2"/>
      <c r="AV572" s="2"/>
      <c r="AW572" s="2"/>
      <c r="AX572" s="2"/>
      <c r="AY572" s="2"/>
      <c r="AZ572" s="2"/>
      <c r="BA572" s="2"/>
      <c r="BB572" s="2"/>
      <c r="BC572" s="2"/>
      <c r="BD572" s="2"/>
      <c r="BE572" s="2"/>
      <c r="BF572" s="2"/>
      <c r="BG572" s="2"/>
      <c r="BH572" s="2"/>
      <c r="BI572" s="2" t="s">
        <v>1906</v>
      </c>
      <c r="BJ572" s="2">
        <v>517</v>
      </c>
      <c r="BK572" s="2" t="s">
        <v>201</v>
      </c>
      <c r="BL572" s="2"/>
      <c r="BM572" s="2"/>
      <c r="BN572" s="2"/>
      <c r="BO572" s="2"/>
      <c r="BP572" s="2">
        <v>3.6999999999999998E-2</v>
      </c>
      <c r="BQ572" s="2" t="s">
        <v>274</v>
      </c>
      <c r="BR572" s="2" t="s">
        <v>176</v>
      </c>
      <c r="BS572" s="2">
        <v>113</v>
      </c>
      <c r="BT572" s="2"/>
      <c r="BU572" s="2"/>
      <c r="BV572" s="2"/>
      <c r="BW572" s="2"/>
      <c r="BX572" s="2">
        <v>4.5400000000000003E-2</v>
      </c>
      <c r="BY572" s="2" t="s">
        <v>274</v>
      </c>
      <c r="BZ572" s="10">
        <f t="shared" si="95"/>
        <v>0.84615384615384615</v>
      </c>
      <c r="CA572" s="10">
        <f t="shared" si="96"/>
        <v>0.89473684210526316</v>
      </c>
      <c r="CB572" s="9">
        <f t="shared" si="99"/>
        <v>3</v>
      </c>
      <c r="CC572" s="9">
        <f t="shared" si="100"/>
        <v>0.5</v>
      </c>
      <c r="CD572" s="9">
        <f t="shared" si="101"/>
        <v>0.5</v>
      </c>
      <c r="CE572" s="9">
        <f t="shared" si="102"/>
        <v>0.5</v>
      </c>
      <c r="CF572" s="9">
        <f t="shared" si="103"/>
        <v>0.5</v>
      </c>
      <c r="CG572" s="9">
        <f t="shared" si="104"/>
        <v>0.5</v>
      </c>
      <c r="CH572" s="9">
        <f t="shared" si="105"/>
        <v>2</v>
      </c>
      <c r="CI572" s="9">
        <f t="shared" si="97"/>
        <v>1</v>
      </c>
    </row>
    <row r="573" spans="1:87" ht="27.6" x14ac:dyDescent="0.3">
      <c r="A573" s="9">
        <v>511</v>
      </c>
      <c r="B573" s="2" t="s">
        <v>1583</v>
      </c>
      <c r="C573" s="2" t="s">
        <v>1584</v>
      </c>
      <c r="D573" s="2">
        <v>2000</v>
      </c>
      <c r="E573" s="2" t="s">
        <v>137</v>
      </c>
      <c r="F573" s="2" t="s">
        <v>176</v>
      </c>
      <c r="G573" s="2" t="s">
        <v>194</v>
      </c>
      <c r="H573" s="2" t="s">
        <v>1608</v>
      </c>
      <c r="I573" s="2"/>
      <c r="J573" s="2" t="s">
        <v>1599</v>
      </c>
      <c r="K573" s="2" t="s">
        <v>1697</v>
      </c>
      <c r="L573" s="2" t="s">
        <v>1668</v>
      </c>
      <c r="M573" s="2" t="s">
        <v>1679</v>
      </c>
      <c r="N573" s="2" t="s">
        <v>1680</v>
      </c>
      <c r="O573" s="2" t="s">
        <v>1766</v>
      </c>
      <c r="P573" s="2" t="s">
        <v>82</v>
      </c>
      <c r="Q573" s="2" t="s">
        <v>83</v>
      </c>
      <c r="R573" s="2" t="s">
        <v>84</v>
      </c>
      <c r="S573" s="2" t="s">
        <v>84</v>
      </c>
      <c r="T573" s="2" t="s">
        <v>119</v>
      </c>
      <c r="U573" s="2" t="str">
        <f t="shared" si="98"/>
        <v>DB information</v>
      </c>
      <c r="V573" s="2" t="s">
        <v>1803</v>
      </c>
      <c r="W573" s="2" t="s">
        <v>1437</v>
      </c>
      <c r="X573" s="2"/>
      <c r="Y573" s="2" t="s">
        <v>1804</v>
      </c>
      <c r="Z573" s="2"/>
      <c r="AA573" s="2" t="s">
        <v>1805</v>
      </c>
      <c r="AB573" s="2"/>
      <c r="AC573" s="2"/>
      <c r="AD573" s="2"/>
      <c r="AE573" s="2"/>
      <c r="AF573" s="2"/>
      <c r="AG573" s="2"/>
      <c r="AH573" s="2" t="s">
        <v>1439</v>
      </c>
      <c r="AI573" s="2" t="s">
        <v>1806</v>
      </c>
      <c r="AJ573" s="2"/>
      <c r="AK573" s="2"/>
      <c r="AL573" s="2"/>
      <c r="AM573" s="2"/>
      <c r="AN573" s="2"/>
      <c r="AO573" s="2"/>
      <c r="AP573" s="2" t="s">
        <v>1807</v>
      </c>
      <c r="AQ573" s="2"/>
      <c r="AR573" s="2"/>
      <c r="AS573" s="2"/>
      <c r="AT573" s="2"/>
      <c r="AU573" s="2"/>
      <c r="AV573" s="2"/>
      <c r="AW573" s="2"/>
      <c r="AX573" s="2"/>
      <c r="AY573" s="2"/>
      <c r="AZ573" s="2"/>
      <c r="BA573" s="2"/>
      <c r="BB573" s="2"/>
      <c r="BC573" s="2"/>
      <c r="BD573" s="2"/>
      <c r="BE573" s="2"/>
      <c r="BF573" s="2"/>
      <c r="BG573" s="2"/>
      <c r="BH573" s="2"/>
      <c r="BI573" s="2" t="s">
        <v>1907</v>
      </c>
      <c r="BJ573" s="2">
        <v>517</v>
      </c>
      <c r="BK573" s="2" t="s">
        <v>201</v>
      </c>
      <c r="BL573" s="2"/>
      <c r="BM573" s="2"/>
      <c r="BN573" s="2"/>
      <c r="BO573" s="2"/>
      <c r="BP573" s="2">
        <v>3.6999999999999998E-2</v>
      </c>
      <c r="BQ573" s="2" t="s">
        <v>274</v>
      </c>
      <c r="BR573" s="2" t="s">
        <v>176</v>
      </c>
      <c r="BS573" s="2">
        <v>113</v>
      </c>
      <c r="BT573" s="2"/>
      <c r="BU573" s="2"/>
      <c r="BV573" s="2"/>
      <c r="BW573" s="2"/>
      <c r="BX573" s="2">
        <v>4.5400000000000003E-2</v>
      </c>
      <c r="BY573" s="2" t="s">
        <v>274</v>
      </c>
      <c r="BZ573" s="10">
        <f t="shared" si="95"/>
        <v>0.84615384615384615</v>
      </c>
      <c r="CA573" s="10">
        <f t="shared" si="96"/>
        <v>0.89473684210526316</v>
      </c>
      <c r="CB573" s="9">
        <f t="shared" si="99"/>
        <v>3</v>
      </c>
      <c r="CC573" s="9">
        <f t="shared" si="100"/>
        <v>0.5</v>
      </c>
      <c r="CD573" s="9">
        <f t="shared" si="101"/>
        <v>0.5</v>
      </c>
      <c r="CE573" s="9">
        <f t="shared" si="102"/>
        <v>0.5</v>
      </c>
      <c r="CF573" s="9">
        <f t="shared" si="103"/>
        <v>0.5</v>
      </c>
      <c r="CG573" s="9">
        <f t="shared" si="104"/>
        <v>0.5</v>
      </c>
      <c r="CH573" s="9">
        <f t="shared" si="105"/>
        <v>2</v>
      </c>
      <c r="CI573" s="9">
        <f t="shared" si="97"/>
        <v>1</v>
      </c>
    </row>
    <row r="574" spans="1:87" ht="27.6" x14ac:dyDescent="0.3">
      <c r="A574" s="9">
        <v>511</v>
      </c>
      <c r="B574" s="2" t="s">
        <v>1583</v>
      </c>
      <c r="C574" s="2" t="s">
        <v>1584</v>
      </c>
      <c r="D574" s="2">
        <v>2000</v>
      </c>
      <c r="E574" s="2" t="s">
        <v>137</v>
      </c>
      <c r="F574" s="2" t="s">
        <v>176</v>
      </c>
      <c r="G574" s="2" t="s">
        <v>194</v>
      </c>
      <c r="H574" s="2" t="s">
        <v>1608</v>
      </c>
      <c r="I574" s="2"/>
      <c r="J574" s="2" t="s">
        <v>1601</v>
      </c>
      <c r="K574" s="2" t="s">
        <v>1697</v>
      </c>
      <c r="L574" s="2" t="s">
        <v>1671</v>
      </c>
      <c r="M574" s="2" t="s">
        <v>1681</v>
      </c>
      <c r="N574" s="2" t="s">
        <v>1682</v>
      </c>
      <c r="O574" s="2" t="s">
        <v>1766</v>
      </c>
      <c r="P574" s="2" t="s">
        <v>82</v>
      </c>
      <c r="Q574" s="2" t="s">
        <v>83</v>
      </c>
      <c r="R574" s="2" t="s">
        <v>84</v>
      </c>
      <c r="S574" s="2" t="s">
        <v>84</v>
      </c>
      <c r="T574" s="2" t="s">
        <v>119</v>
      </c>
      <c r="U574" s="2" t="str">
        <f t="shared" si="98"/>
        <v>DB information</v>
      </c>
      <c r="V574" s="2" t="s">
        <v>1803</v>
      </c>
      <c r="W574" s="2" t="s">
        <v>1437</v>
      </c>
      <c r="X574" s="2"/>
      <c r="Y574" s="2" t="s">
        <v>1804</v>
      </c>
      <c r="Z574" s="2"/>
      <c r="AA574" s="2" t="s">
        <v>1805</v>
      </c>
      <c r="AB574" s="2"/>
      <c r="AC574" s="2"/>
      <c r="AD574" s="2"/>
      <c r="AE574" s="2"/>
      <c r="AF574" s="2"/>
      <c r="AG574" s="2"/>
      <c r="AH574" s="2" t="s">
        <v>1439</v>
      </c>
      <c r="AI574" s="2" t="s">
        <v>1806</v>
      </c>
      <c r="AJ574" s="2"/>
      <c r="AK574" s="2"/>
      <c r="AL574" s="2"/>
      <c r="AM574" s="2"/>
      <c r="AN574" s="2"/>
      <c r="AO574" s="2"/>
      <c r="AP574" s="2" t="s">
        <v>1807</v>
      </c>
      <c r="AQ574" s="2"/>
      <c r="AR574" s="2"/>
      <c r="AS574" s="2"/>
      <c r="AT574" s="2"/>
      <c r="AU574" s="2"/>
      <c r="AV574" s="2"/>
      <c r="AW574" s="2"/>
      <c r="AX574" s="2"/>
      <c r="AY574" s="2"/>
      <c r="AZ574" s="2"/>
      <c r="BA574" s="2"/>
      <c r="BB574" s="2"/>
      <c r="BC574" s="2"/>
      <c r="BD574" s="2"/>
      <c r="BE574" s="2"/>
      <c r="BF574" s="2"/>
      <c r="BG574" s="2"/>
      <c r="BH574" s="2"/>
      <c r="BI574" s="2" t="s">
        <v>1908</v>
      </c>
      <c r="BJ574" s="2">
        <v>517</v>
      </c>
      <c r="BK574" s="2" t="s">
        <v>201</v>
      </c>
      <c r="BL574" s="2"/>
      <c r="BM574" s="2"/>
      <c r="BN574" s="2"/>
      <c r="BO574" s="2"/>
      <c r="BP574" s="2">
        <v>3.6999999999999998E-2</v>
      </c>
      <c r="BQ574" s="2" t="s">
        <v>274</v>
      </c>
      <c r="BR574" s="2" t="s">
        <v>176</v>
      </c>
      <c r="BS574" s="2">
        <v>113</v>
      </c>
      <c r="BT574" s="2"/>
      <c r="BU574" s="2"/>
      <c r="BV574" s="2"/>
      <c r="BW574" s="2"/>
      <c r="BX574" s="2">
        <v>4.5400000000000003E-2</v>
      </c>
      <c r="BY574" s="2" t="s">
        <v>274</v>
      </c>
      <c r="BZ574" s="10">
        <f t="shared" si="95"/>
        <v>0.84615384615384615</v>
      </c>
      <c r="CA574" s="10">
        <f t="shared" si="96"/>
        <v>0.89473684210526316</v>
      </c>
      <c r="CB574" s="9">
        <f t="shared" si="99"/>
        <v>3</v>
      </c>
      <c r="CC574" s="9">
        <f t="shared" si="100"/>
        <v>0.5</v>
      </c>
      <c r="CD574" s="9">
        <f t="shared" si="101"/>
        <v>0.5</v>
      </c>
      <c r="CE574" s="9">
        <f t="shared" si="102"/>
        <v>0.5</v>
      </c>
      <c r="CF574" s="9">
        <f t="shared" si="103"/>
        <v>0.5</v>
      </c>
      <c r="CG574" s="9">
        <f t="shared" si="104"/>
        <v>0.5</v>
      </c>
      <c r="CH574" s="9">
        <f t="shared" si="105"/>
        <v>2</v>
      </c>
      <c r="CI574" s="9">
        <f t="shared" si="97"/>
        <v>1</v>
      </c>
    </row>
    <row r="575" spans="1:87" ht="41.4" x14ac:dyDescent="0.3">
      <c r="A575" s="9">
        <v>511</v>
      </c>
      <c r="B575" s="2" t="s">
        <v>1583</v>
      </c>
      <c r="C575" s="2" t="s">
        <v>1584</v>
      </c>
      <c r="D575" s="2">
        <v>2000</v>
      </c>
      <c r="E575" s="2" t="s">
        <v>137</v>
      </c>
      <c r="F575" s="2" t="s">
        <v>176</v>
      </c>
      <c r="G575" s="2" t="s">
        <v>194</v>
      </c>
      <c r="H575" s="2" t="s">
        <v>1608</v>
      </c>
      <c r="I575" s="2"/>
      <c r="J575" s="2" t="s">
        <v>1602</v>
      </c>
      <c r="K575" s="2" t="s">
        <v>1697</v>
      </c>
      <c r="L575" s="2" t="s">
        <v>1671</v>
      </c>
      <c r="M575" s="2" t="s">
        <v>1683</v>
      </c>
      <c r="N575" s="2" t="s">
        <v>1684</v>
      </c>
      <c r="O575" s="2" t="s">
        <v>1766</v>
      </c>
      <c r="P575" s="2" t="s">
        <v>82</v>
      </c>
      <c r="Q575" s="2" t="s">
        <v>83</v>
      </c>
      <c r="R575" s="2" t="s">
        <v>84</v>
      </c>
      <c r="S575" s="2" t="s">
        <v>84</v>
      </c>
      <c r="T575" s="2" t="s">
        <v>119</v>
      </c>
      <c r="U575" s="2" t="str">
        <f t="shared" si="98"/>
        <v>DB information</v>
      </c>
      <c r="V575" s="2" t="s">
        <v>1803</v>
      </c>
      <c r="W575" s="2" t="s">
        <v>1437</v>
      </c>
      <c r="X575" s="2"/>
      <c r="Y575" s="2" t="s">
        <v>1804</v>
      </c>
      <c r="Z575" s="2"/>
      <c r="AA575" s="2" t="s">
        <v>1805</v>
      </c>
      <c r="AB575" s="2"/>
      <c r="AC575" s="2"/>
      <c r="AD575" s="2"/>
      <c r="AE575" s="2"/>
      <c r="AF575" s="2"/>
      <c r="AG575" s="2"/>
      <c r="AH575" s="2" t="s">
        <v>1439</v>
      </c>
      <c r="AI575" s="2" t="s">
        <v>1806</v>
      </c>
      <c r="AJ575" s="2"/>
      <c r="AK575" s="2"/>
      <c r="AL575" s="2"/>
      <c r="AM575" s="2"/>
      <c r="AN575" s="2"/>
      <c r="AO575" s="2"/>
      <c r="AP575" s="2" t="s">
        <v>1807</v>
      </c>
      <c r="AQ575" s="2"/>
      <c r="AR575" s="2"/>
      <c r="AS575" s="2"/>
      <c r="AT575" s="2"/>
      <c r="AU575" s="2"/>
      <c r="AV575" s="2"/>
      <c r="AW575" s="2"/>
      <c r="AX575" s="2"/>
      <c r="AY575" s="2"/>
      <c r="AZ575" s="2"/>
      <c r="BA575" s="2"/>
      <c r="BB575" s="2"/>
      <c r="BC575" s="2"/>
      <c r="BD575" s="2"/>
      <c r="BE575" s="2"/>
      <c r="BF575" s="2"/>
      <c r="BG575" s="2"/>
      <c r="BH575" s="2"/>
      <c r="BI575" s="2" t="s">
        <v>1909</v>
      </c>
      <c r="BJ575" s="2">
        <v>517</v>
      </c>
      <c r="BK575" s="2" t="s">
        <v>201</v>
      </c>
      <c r="BL575" s="2"/>
      <c r="BM575" s="2"/>
      <c r="BN575" s="2"/>
      <c r="BO575" s="2"/>
      <c r="BP575" s="2">
        <v>3.6999999999999998E-2</v>
      </c>
      <c r="BQ575" s="2" t="s">
        <v>274</v>
      </c>
      <c r="BR575" s="2" t="s">
        <v>176</v>
      </c>
      <c r="BS575" s="2">
        <v>113</v>
      </c>
      <c r="BT575" s="2"/>
      <c r="BU575" s="2"/>
      <c r="BV575" s="2"/>
      <c r="BW575" s="2"/>
      <c r="BX575" s="2">
        <v>4.5400000000000003E-2</v>
      </c>
      <c r="BY575" s="2" t="s">
        <v>274</v>
      </c>
      <c r="BZ575" s="10">
        <f t="shared" si="95"/>
        <v>0.84615384615384615</v>
      </c>
      <c r="CA575" s="10">
        <f t="shared" si="96"/>
        <v>0.89473684210526316</v>
      </c>
      <c r="CB575" s="9">
        <f t="shared" si="99"/>
        <v>3</v>
      </c>
      <c r="CC575" s="9">
        <f t="shared" si="100"/>
        <v>0.5</v>
      </c>
      <c r="CD575" s="9">
        <f t="shared" si="101"/>
        <v>0.5</v>
      </c>
      <c r="CE575" s="9">
        <f t="shared" si="102"/>
        <v>0.5</v>
      </c>
      <c r="CF575" s="9">
        <f t="shared" si="103"/>
        <v>0.5</v>
      </c>
      <c r="CG575" s="9">
        <f t="shared" si="104"/>
        <v>0.5</v>
      </c>
      <c r="CH575" s="9">
        <f t="shared" si="105"/>
        <v>2</v>
      </c>
      <c r="CI575" s="9">
        <f t="shared" si="97"/>
        <v>1</v>
      </c>
    </row>
    <row r="576" spans="1:87" ht="27.6" x14ac:dyDescent="0.3">
      <c r="A576" s="9">
        <v>512</v>
      </c>
      <c r="B576" s="2" t="s">
        <v>1583</v>
      </c>
      <c r="C576" s="2" t="s">
        <v>1584</v>
      </c>
      <c r="D576" s="2">
        <v>2000</v>
      </c>
      <c r="E576" s="2" t="s">
        <v>137</v>
      </c>
      <c r="F576" s="2" t="s">
        <v>176</v>
      </c>
      <c r="G576" s="2" t="s">
        <v>194</v>
      </c>
      <c r="H576" s="2" t="s">
        <v>1608</v>
      </c>
      <c r="I576" s="2"/>
      <c r="J576" s="2" t="s">
        <v>1598</v>
      </c>
      <c r="K576" s="2" t="s">
        <v>1698</v>
      </c>
      <c r="L576" s="2" t="s">
        <v>1617</v>
      </c>
      <c r="M576" s="2" t="s">
        <v>1686</v>
      </c>
      <c r="N576" s="2" t="s">
        <v>1687</v>
      </c>
      <c r="O576" s="2" t="s">
        <v>1766</v>
      </c>
      <c r="P576" s="2" t="s">
        <v>82</v>
      </c>
      <c r="Q576" s="2" t="s">
        <v>83</v>
      </c>
      <c r="R576" s="2" t="s">
        <v>84</v>
      </c>
      <c r="S576" s="2" t="s">
        <v>84</v>
      </c>
      <c r="T576" s="2" t="s">
        <v>119</v>
      </c>
      <c r="U576" s="2" t="str">
        <f t="shared" si="98"/>
        <v>DB information</v>
      </c>
      <c r="V576" s="2" t="s">
        <v>1803</v>
      </c>
      <c r="W576" s="2" t="s">
        <v>1437</v>
      </c>
      <c r="X576" s="2"/>
      <c r="Y576" s="2" t="s">
        <v>1804</v>
      </c>
      <c r="Z576" s="2"/>
      <c r="AA576" s="2" t="s">
        <v>1805</v>
      </c>
      <c r="AB576" s="2"/>
      <c r="AC576" s="2"/>
      <c r="AD576" s="2"/>
      <c r="AE576" s="2"/>
      <c r="AF576" s="2"/>
      <c r="AG576" s="2"/>
      <c r="AH576" s="2" t="s">
        <v>1439</v>
      </c>
      <c r="AI576" s="2" t="s">
        <v>1806</v>
      </c>
      <c r="AJ576" s="2"/>
      <c r="AK576" s="2"/>
      <c r="AL576" s="2"/>
      <c r="AM576" s="2"/>
      <c r="AN576" s="2"/>
      <c r="AO576" s="2"/>
      <c r="AP576" s="2" t="s">
        <v>1807</v>
      </c>
      <c r="AQ576" s="2"/>
      <c r="AR576" s="2"/>
      <c r="AS576" s="2"/>
      <c r="AT576" s="2"/>
      <c r="AU576" s="2"/>
      <c r="AV576" s="2"/>
      <c r="AW576" s="2"/>
      <c r="AX576" s="2"/>
      <c r="AY576" s="2"/>
      <c r="AZ576" s="2"/>
      <c r="BA576" s="2"/>
      <c r="BB576" s="2"/>
      <c r="BC576" s="2"/>
      <c r="BD576" s="2"/>
      <c r="BE576" s="2"/>
      <c r="BF576" s="2"/>
      <c r="BG576" s="2"/>
      <c r="BH576" s="2"/>
      <c r="BI576" s="2" t="s">
        <v>1910</v>
      </c>
      <c r="BJ576" s="2">
        <v>517</v>
      </c>
      <c r="BK576" s="2" t="s">
        <v>201</v>
      </c>
      <c r="BL576" s="2"/>
      <c r="BM576" s="2"/>
      <c r="BN576" s="2"/>
      <c r="BO576" s="2"/>
      <c r="BP576" s="2">
        <v>3.7999999999999999E-2</v>
      </c>
      <c r="BQ576" s="2" t="s">
        <v>274</v>
      </c>
      <c r="BR576" s="2" t="s">
        <v>176</v>
      </c>
      <c r="BS576" s="2">
        <v>113</v>
      </c>
      <c r="BT576" s="2"/>
      <c r="BU576" s="2"/>
      <c r="BV576" s="2"/>
      <c r="BW576" s="2"/>
      <c r="BX576" s="2">
        <v>5.3400000000000003E-2</v>
      </c>
      <c r="BY576" s="2" t="s">
        <v>274</v>
      </c>
      <c r="BZ576" s="10">
        <f t="shared" si="95"/>
        <v>0.84615384615384615</v>
      </c>
      <c r="CA576" s="10">
        <f t="shared" si="96"/>
        <v>0.89473684210526316</v>
      </c>
      <c r="CB576" s="9">
        <f t="shared" si="99"/>
        <v>3</v>
      </c>
      <c r="CC576" s="9">
        <f t="shared" si="100"/>
        <v>0.5</v>
      </c>
      <c r="CD576" s="9">
        <f t="shared" si="101"/>
        <v>0.5</v>
      </c>
      <c r="CE576" s="9">
        <f t="shared" si="102"/>
        <v>0.5</v>
      </c>
      <c r="CF576" s="9">
        <f t="shared" si="103"/>
        <v>0.5</v>
      </c>
      <c r="CG576" s="9">
        <f t="shared" si="104"/>
        <v>0.5</v>
      </c>
      <c r="CH576" s="9">
        <f t="shared" si="105"/>
        <v>2</v>
      </c>
      <c r="CI576" s="9">
        <f t="shared" si="97"/>
        <v>1</v>
      </c>
    </row>
    <row r="577" spans="1:87" ht="27.6" x14ac:dyDescent="0.3">
      <c r="A577" s="9">
        <v>512</v>
      </c>
      <c r="B577" s="2" t="s">
        <v>1583</v>
      </c>
      <c r="C577" s="2" t="s">
        <v>1584</v>
      </c>
      <c r="D577" s="2">
        <v>2000</v>
      </c>
      <c r="E577" s="2" t="s">
        <v>137</v>
      </c>
      <c r="F577" s="2" t="s">
        <v>176</v>
      </c>
      <c r="G577" s="2" t="s">
        <v>194</v>
      </c>
      <c r="H577" s="2" t="s">
        <v>1608</v>
      </c>
      <c r="I577" s="2"/>
      <c r="J577" s="2" t="s">
        <v>1599</v>
      </c>
      <c r="K577" s="2" t="s">
        <v>1698</v>
      </c>
      <c r="L577" s="2" t="s">
        <v>1668</v>
      </c>
      <c r="M577" s="2" t="s">
        <v>1688</v>
      </c>
      <c r="N577" s="2" t="s">
        <v>152</v>
      </c>
      <c r="O577" s="2" t="s">
        <v>1766</v>
      </c>
      <c r="P577" s="2" t="s">
        <v>82</v>
      </c>
      <c r="Q577" s="2" t="s">
        <v>83</v>
      </c>
      <c r="R577" s="2" t="s">
        <v>84</v>
      </c>
      <c r="S577" s="2" t="s">
        <v>84</v>
      </c>
      <c r="T577" s="2" t="s">
        <v>119</v>
      </c>
      <c r="U577" s="2" t="str">
        <f t="shared" si="98"/>
        <v>DB information</v>
      </c>
      <c r="V577" s="2" t="s">
        <v>1803</v>
      </c>
      <c r="W577" s="2" t="s">
        <v>1437</v>
      </c>
      <c r="X577" s="2"/>
      <c r="Y577" s="2" t="s">
        <v>1804</v>
      </c>
      <c r="Z577" s="2"/>
      <c r="AA577" s="2" t="s">
        <v>1805</v>
      </c>
      <c r="AB577" s="2"/>
      <c r="AC577" s="2"/>
      <c r="AD577" s="2"/>
      <c r="AE577" s="2"/>
      <c r="AF577" s="2"/>
      <c r="AG577" s="2"/>
      <c r="AH577" s="2" t="s">
        <v>1439</v>
      </c>
      <c r="AI577" s="2" t="s">
        <v>1806</v>
      </c>
      <c r="AJ577" s="2"/>
      <c r="AK577" s="2"/>
      <c r="AL577" s="2"/>
      <c r="AM577" s="2"/>
      <c r="AN577" s="2"/>
      <c r="AO577" s="2"/>
      <c r="AP577" s="2" t="s">
        <v>1807</v>
      </c>
      <c r="AQ577" s="2"/>
      <c r="AR577" s="2"/>
      <c r="AS577" s="2"/>
      <c r="AT577" s="2"/>
      <c r="AU577" s="2"/>
      <c r="AV577" s="2"/>
      <c r="AW577" s="2"/>
      <c r="AX577" s="2"/>
      <c r="AY577" s="2"/>
      <c r="AZ577" s="2"/>
      <c r="BA577" s="2"/>
      <c r="BB577" s="2"/>
      <c r="BC577" s="2"/>
      <c r="BD577" s="2"/>
      <c r="BE577" s="2"/>
      <c r="BF577" s="2"/>
      <c r="BG577" s="2"/>
      <c r="BH577" s="2"/>
      <c r="BI577" s="2" t="s">
        <v>1911</v>
      </c>
      <c r="BJ577" s="2">
        <v>517</v>
      </c>
      <c r="BK577" s="2" t="s">
        <v>201</v>
      </c>
      <c r="BL577" s="2"/>
      <c r="BM577" s="2"/>
      <c r="BN577" s="2"/>
      <c r="BO577" s="2"/>
      <c r="BP577" s="2">
        <v>3.7999999999999999E-2</v>
      </c>
      <c r="BQ577" s="2" t="s">
        <v>274</v>
      </c>
      <c r="BR577" s="2" t="s">
        <v>176</v>
      </c>
      <c r="BS577" s="2">
        <v>113</v>
      </c>
      <c r="BT577" s="2"/>
      <c r="BU577" s="2"/>
      <c r="BV577" s="2"/>
      <c r="BW577" s="2"/>
      <c r="BX577" s="2">
        <v>5.3400000000000003E-2</v>
      </c>
      <c r="BY577" s="2" t="s">
        <v>274</v>
      </c>
      <c r="BZ577" s="10">
        <f t="shared" si="95"/>
        <v>0.84615384615384615</v>
      </c>
      <c r="CA577" s="10">
        <f t="shared" si="96"/>
        <v>0.89473684210526316</v>
      </c>
      <c r="CB577" s="9">
        <f t="shared" si="99"/>
        <v>3</v>
      </c>
      <c r="CC577" s="9">
        <f t="shared" si="100"/>
        <v>0.5</v>
      </c>
      <c r="CD577" s="9">
        <f t="shared" si="101"/>
        <v>0.5</v>
      </c>
      <c r="CE577" s="9">
        <f t="shared" si="102"/>
        <v>0.5</v>
      </c>
      <c r="CF577" s="9">
        <f t="shared" si="103"/>
        <v>0.5</v>
      </c>
      <c r="CG577" s="9">
        <f t="shared" si="104"/>
        <v>0.5</v>
      </c>
      <c r="CH577" s="9">
        <f t="shared" si="105"/>
        <v>2</v>
      </c>
      <c r="CI577" s="9">
        <f t="shared" si="97"/>
        <v>1</v>
      </c>
    </row>
    <row r="578" spans="1:87" ht="27.6" x14ac:dyDescent="0.3">
      <c r="A578" s="9">
        <v>512</v>
      </c>
      <c r="B578" s="2" t="s">
        <v>1583</v>
      </c>
      <c r="C578" s="2" t="s">
        <v>1584</v>
      </c>
      <c r="D578" s="2">
        <v>2000</v>
      </c>
      <c r="E578" s="2" t="s">
        <v>137</v>
      </c>
      <c r="F578" s="2" t="s">
        <v>176</v>
      </c>
      <c r="G578" s="2" t="s">
        <v>194</v>
      </c>
      <c r="H578" s="2" t="s">
        <v>1608</v>
      </c>
      <c r="I578" s="2"/>
      <c r="J578" s="2" t="s">
        <v>1601</v>
      </c>
      <c r="K578" s="2" t="s">
        <v>1698</v>
      </c>
      <c r="L578" s="2" t="s">
        <v>1671</v>
      </c>
      <c r="M578" s="2" t="s">
        <v>1689</v>
      </c>
      <c r="N578" s="2" t="s">
        <v>1690</v>
      </c>
      <c r="O578" s="2" t="s">
        <v>1766</v>
      </c>
      <c r="P578" s="2" t="s">
        <v>82</v>
      </c>
      <c r="Q578" s="2" t="s">
        <v>83</v>
      </c>
      <c r="R578" s="2" t="s">
        <v>84</v>
      </c>
      <c r="S578" s="2" t="s">
        <v>84</v>
      </c>
      <c r="T578" s="2" t="s">
        <v>119</v>
      </c>
      <c r="U578" s="2" t="str">
        <f t="shared" si="98"/>
        <v>DB information</v>
      </c>
      <c r="V578" s="2" t="s">
        <v>1803</v>
      </c>
      <c r="W578" s="2" t="s">
        <v>1437</v>
      </c>
      <c r="X578" s="2"/>
      <c r="Y578" s="2" t="s">
        <v>1804</v>
      </c>
      <c r="Z578" s="2"/>
      <c r="AA578" s="2" t="s">
        <v>1805</v>
      </c>
      <c r="AB578" s="2"/>
      <c r="AC578" s="2"/>
      <c r="AD578" s="2"/>
      <c r="AE578" s="2"/>
      <c r="AF578" s="2"/>
      <c r="AG578" s="2"/>
      <c r="AH578" s="2" t="s">
        <v>1439</v>
      </c>
      <c r="AI578" s="2" t="s">
        <v>1806</v>
      </c>
      <c r="AJ578" s="2"/>
      <c r="AK578" s="2"/>
      <c r="AL578" s="2"/>
      <c r="AM578" s="2"/>
      <c r="AN578" s="2"/>
      <c r="AO578" s="2"/>
      <c r="AP578" s="2" t="s">
        <v>1807</v>
      </c>
      <c r="AQ578" s="2" t="s">
        <v>1808</v>
      </c>
      <c r="AR578" s="2"/>
      <c r="AS578" s="2"/>
      <c r="AT578" s="2"/>
      <c r="AU578" s="2"/>
      <c r="AV578" s="2"/>
      <c r="AW578" s="2"/>
      <c r="AX578" s="2"/>
      <c r="AY578" s="2"/>
      <c r="AZ578" s="2"/>
      <c r="BA578" s="2"/>
      <c r="BB578" s="2"/>
      <c r="BC578" s="2"/>
      <c r="BD578" s="2"/>
      <c r="BE578" s="2"/>
      <c r="BF578" s="2"/>
      <c r="BG578" s="2"/>
      <c r="BH578" s="2"/>
      <c r="BI578" s="2" t="s">
        <v>1912</v>
      </c>
      <c r="BJ578" s="2">
        <v>517</v>
      </c>
      <c r="BK578" s="2" t="s">
        <v>201</v>
      </c>
      <c r="BL578" s="2"/>
      <c r="BM578" s="2"/>
      <c r="BN578" s="2"/>
      <c r="BO578" s="2"/>
      <c r="BP578" s="2">
        <v>3.7999999999999999E-2</v>
      </c>
      <c r="BQ578" s="2" t="s">
        <v>274</v>
      </c>
      <c r="BR578" s="2" t="s">
        <v>176</v>
      </c>
      <c r="BS578" s="2">
        <v>113</v>
      </c>
      <c r="BT578" s="2"/>
      <c r="BU578" s="2"/>
      <c r="BV578" s="2"/>
      <c r="BW578" s="2"/>
      <c r="BX578" s="2">
        <v>5.3400000000000003E-2</v>
      </c>
      <c r="BY578" s="2" t="s">
        <v>274</v>
      </c>
      <c r="BZ578" s="10">
        <f t="shared" si="95"/>
        <v>0.84615384615384615</v>
      </c>
      <c r="CA578" s="10">
        <f t="shared" si="96"/>
        <v>0.89473684210526316</v>
      </c>
      <c r="CB578" s="9">
        <f t="shared" si="99"/>
        <v>3</v>
      </c>
      <c r="CC578" s="9">
        <f t="shared" si="100"/>
        <v>0.5</v>
      </c>
      <c r="CD578" s="9">
        <f t="shared" si="101"/>
        <v>0.5</v>
      </c>
      <c r="CE578" s="9">
        <f t="shared" si="102"/>
        <v>0.5</v>
      </c>
      <c r="CF578" s="9">
        <f t="shared" si="103"/>
        <v>0.5</v>
      </c>
      <c r="CG578" s="9">
        <f t="shared" si="104"/>
        <v>0.5</v>
      </c>
      <c r="CH578" s="9">
        <f t="shared" si="105"/>
        <v>2</v>
      </c>
      <c r="CI578" s="9">
        <f t="shared" si="97"/>
        <v>1</v>
      </c>
    </row>
    <row r="579" spans="1:87" ht="27.6" x14ac:dyDescent="0.3">
      <c r="A579" s="9">
        <v>512</v>
      </c>
      <c r="B579" s="2" t="s">
        <v>1583</v>
      </c>
      <c r="C579" s="2" t="s">
        <v>1584</v>
      </c>
      <c r="D579" s="2">
        <v>2000</v>
      </c>
      <c r="E579" s="2" t="s">
        <v>137</v>
      </c>
      <c r="F579" s="2" t="s">
        <v>176</v>
      </c>
      <c r="G579" s="2" t="s">
        <v>194</v>
      </c>
      <c r="H579" s="2" t="s">
        <v>1608</v>
      </c>
      <c r="I579" s="2"/>
      <c r="J579" s="2" t="s">
        <v>1602</v>
      </c>
      <c r="K579" s="2" t="s">
        <v>1698</v>
      </c>
      <c r="L579" s="2" t="s">
        <v>1671</v>
      </c>
      <c r="M579" s="2" t="s">
        <v>1691</v>
      </c>
      <c r="N579" s="2" t="s">
        <v>1692</v>
      </c>
      <c r="O579" s="2" t="s">
        <v>1766</v>
      </c>
      <c r="P579" s="2" t="s">
        <v>82</v>
      </c>
      <c r="Q579" s="2" t="s">
        <v>83</v>
      </c>
      <c r="R579" s="2" t="s">
        <v>84</v>
      </c>
      <c r="S579" s="2" t="s">
        <v>84</v>
      </c>
      <c r="T579" s="2" t="s">
        <v>119</v>
      </c>
      <c r="U579" s="2" t="str">
        <f t="shared" si="98"/>
        <v>DB information</v>
      </c>
      <c r="V579" s="2" t="s">
        <v>1803</v>
      </c>
      <c r="W579" s="2" t="s">
        <v>1437</v>
      </c>
      <c r="X579" s="2"/>
      <c r="Y579" s="2" t="s">
        <v>1804</v>
      </c>
      <c r="Z579" s="2"/>
      <c r="AA579" s="2" t="s">
        <v>1805</v>
      </c>
      <c r="AB579" s="2"/>
      <c r="AC579" s="2"/>
      <c r="AD579" s="2"/>
      <c r="AE579" s="2"/>
      <c r="AF579" s="2"/>
      <c r="AG579" s="2"/>
      <c r="AH579" s="2" t="s">
        <v>1439</v>
      </c>
      <c r="AI579" s="2" t="s">
        <v>1806</v>
      </c>
      <c r="AJ579" s="2"/>
      <c r="AK579" s="2"/>
      <c r="AL579" s="2"/>
      <c r="AM579" s="2"/>
      <c r="AN579" s="2"/>
      <c r="AO579" s="2"/>
      <c r="AP579" s="2" t="s">
        <v>1807</v>
      </c>
      <c r="AQ579" s="2" t="s">
        <v>1808</v>
      </c>
      <c r="AR579" s="2"/>
      <c r="AS579" s="2"/>
      <c r="AT579" s="2"/>
      <c r="AU579" s="2"/>
      <c r="AV579" s="2"/>
      <c r="AW579" s="2"/>
      <c r="AX579" s="2"/>
      <c r="AY579" s="2"/>
      <c r="AZ579" s="2"/>
      <c r="BA579" s="2"/>
      <c r="BB579" s="2"/>
      <c r="BC579" s="2"/>
      <c r="BD579" s="2"/>
      <c r="BE579" s="2"/>
      <c r="BF579" s="2"/>
      <c r="BG579" s="2"/>
      <c r="BH579" s="2"/>
      <c r="BI579" s="2" t="s">
        <v>1913</v>
      </c>
      <c r="BJ579" s="2">
        <v>517</v>
      </c>
      <c r="BK579" s="2" t="s">
        <v>201</v>
      </c>
      <c r="BL579" s="2"/>
      <c r="BM579" s="2"/>
      <c r="BN579" s="2"/>
      <c r="BO579" s="2"/>
      <c r="BP579" s="2">
        <v>3.7999999999999999E-2</v>
      </c>
      <c r="BQ579" s="2" t="s">
        <v>274</v>
      </c>
      <c r="BR579" s="2" t="s">
        <v>176</v>
      </c>
      <c r="BS579" s="2">
        <v>113</v>
      </c>
      <c r="BT579" s="2"/>
      <c r="BU579" s="2"/>
      <c r="BV579" s="2"/>
      <c r="BW579" s="2"/>
      <c r="BX579" s="2">
        <v>5.3400000000000003E-2</v>
      </c>
      <c r="BY579" s="2" t="s">
        <v>274</v>
      </c>
      <c r="BZ579" s="10">
        <f t="shared" ref="BZ579:BZ642" si="106">(IF(AND(BL579&lt;&gt;"",BM579&lt;&gt;""),1,IF(AND(BO579&lt;&gt;"",BP579&lt;&gt;""),1,IF(OR(BL579&lt;&gt;"",BM579&lt;&gt;""),0.5,IF(OR(BO579&lt;&gt;"",BP579&lt;&gt;""),0.5,0))))+IF(AND(BT579&lt;&gt;"",BU579&lt;&gt;""),1,IF(AND(BW579&lt;&gt;"",BX579&lt;&gt;""),1,IF(OR(BT579&lt;&gt;"",BU579&lt;&gt;""),0.5,IF(OR(BW579&lt;&gt;"",BX579&lt;&gt;""),0.5,0))))+IF(BS579="",0,0.5)+IF(OR(BJ579="NI",BJ579=""),0,0.5)+IF(U579="DB no information",0,0.5)+IF(BI579="",0,2)+CI579)/6.5</f>
        <v>0.84615384615384615</v>
      </c>
      <c r="CA579" s="10">
        <f t="shared" ref="CA579:CA642" si="107">(IF(AND(E579="Peer-reviewed articles",F579="yes"),3,IF(AND(F579="no",OR(E579="Peer-reviewed artiles",E579="Thesis",E579="Dissertation")),0.5,0))+IF(AND(BL579&lt;&gt;"",BM579&lt;&gt;""),1,IF(AND(BO579&lt;&gt;"",BP579&lt;&gt;""),1,IF(OR(BL579&lt;&gt;"",BM579&lt;&gt;""),0.5,IF(OR(BO579&lt;&gt;"",BP579&lt;&gt;""),0.5,0))))+IF(AND(BT579&lt;&gt;"",BU579&lt;&gt;""),1,IF(AND(BW579&lt;&gt;"",BX579&lt;&gt;""),1,IF(OR(BT579&lt;&gt;"",BU579&lt;&gt;""),0.5,IF(OR(BW579&lt;&gt;"",BX579&lt;&gt;""),0.5,0))))+IF(BS579="",0,0.5)+IF(OR(BJ579="NI",BJ579=""),0,0.5)+IF(U579="DB no information",0,0.5)+IF(BI579="",0,2)+CI579)/9.5</f>
        <v>0.89473684210526316</v>
      </c>
      <c r="CB579" s="9">
        <f t="shared" si="99"/>
        <v>3</v>
      </c>
      <c r="CC579" s="9">
        <f t="shared" si="100"/>
        <v>0.5</v>
      </c>
      <c r="CD579" s="9">
        <f t="shared" si="101"/>
        <v>0.5</v>
      </c>
      <c r="CE579" s="9">
        <f t="shared" si="102"/>
        <v>0.5</v>
      </c>
      <c r="CF579" s="9">
        <f t="shared" si="103"/>
        <v>0.5</v>
      </c>
      <c r="CG579" s="9">
        <f t="shared" si="104"/>
        <v>0.5</v>
      </c>
      <c r="CH579" s="9">
        <f t="shared" si="105"/>
        <v>2</v>
      </c>
      <c r="CI579" s="9">
        <f t="shared" ref="CI579:CI642" si="108">IF((J579="PWP"),1,IF(AND(J579="FC",BK579="disturbed"),0,IF(AND(J579="FC",BK579="NI"),0,IF(AND(J579&lt;&gt;"FC",J579&lt;&gt;"PWP",BK579="disturbed"),0,IF(AND(J579&lt;&gt;"FC",J579&lt;&gt;"PWP",BK579=""),0,IF(AND(J579&lt;&gt;"FC",J579&lt;&gt;"PWP",BK579="NI"),0,1))))))</f>
        <v>1</v>
      </c>
    </row>
    <row r="580" spans="1:87" ht="27.6" x14ac:dyDescent="0.3">
      <c r="A580" s="9">
        <v>513</v>
      </c>
      <c r="B580" s="2" t="s">
        <v>1583</v>
      </c>
      <c r="C580" s="2" t="s">
        <v>1584</v>
      </c>
      <c r="D580" s="2">
        <v>2000</v>
      </c>
      <c r="E580" s="2" t="s">
        <v>137</v>
      </c>
      <c r="F580" s="2" t="s">
        <v>176</v>
      </c>
      <c r="G580" s="2" t="s">
        <v>194</v>
      </c>
      <c r="H580" s="2" t="s">
        <v>1608</v>
      </c>
      <c r="I580" s="2"/>
      <c r="J580" s="2" t="s">
        <v>1598</v>
      </c>
      <c r="K580" s="2" t="s">
        <v>1699</v>
      </c>
      <c r="L580" s="2" t="s">
        <v>1617</v>
      </c>
      <c r="M580" s="2" t="s">
        <v>1688</v>
      </c>
      <c r="N580" s="2" t="s">
        <v>152</v>
      </c>
      <c r="O580" s="2" t="s">
        <v>1766</v>
      </c>
      <c r="P580" s="2" t="s">
        <v>82</v>
      </c>
      <c r="Q580" s="2" t="s">
        <v>83</v>
      </c>
      <c r="R580" s="2" t="s">
        <v>84</v>
      </c>
      <c r="S580" s="2" t="s">
        <v>84</v>
      </c>
      <c r="T580" s="2" t="s">
        <v>119</v>
      </c>
      <c r="U580" s="2" t="str">
        <f t="shared" si="98"/>
        <v>DB information</v>
      </c>
      <c r="V580" s="2" t="s">
        <v>1803</v>
      </c>
      <c r="W580" s="2" t="s">
        <v>1437</v>
      </c>
      <c r="X580" s="2"/>
      <c r="Y580" s="2" t="s">
        <v>1804</v>
      </c>
      <c r="Z580" s="2"/>
      <c r="AA580" s="2" t="s">
        <v>1805</v>
      </c>
      <c r="AB580" s="2"/>
      <c r="AC580" s="2"/>
      <c r="AD580" s="2"/>
      <c r="AE580" s="2"/>
      <c r="AF580" s="2"/>
      <c r="AG580" s="2"/>
      <c r="AH580" s="2" t="s">
        <v>1439</v>
      </c>
      <c r="AI580" s="2" t="s">
        <v>1806</v>
      </c>
      <c r="AJ580" s="2"/>
      <c r="AK580" s="2"/>
      <c r="AL580" s="2"/>
      <c r="AM580" s="2"/>
      <c r="AN580" s="2"/>
      <c r="AO580" s="2"/>
      <c r="AP580" s="2" t="s">
        <v>1807</v>
      </c>
      <c r="AQ580" s="2"/>
      <c r="AR580" s="2"/>
      <c r="AS580" s="2"/>
      <c r="AT580" s="2"/>
      <c r="AU580" s="2"/>
      <c r="AV580" s="2"/>
      <c r="AW580" s="2"/>
      <c r="AX580" s="2"/>
      <c r="AY580" s="2"/>
      <c r="AZ580" s="2"/>
      <c r="BA580" s="2"/>
      <c r="BB580" s="2"/>
      <c r="BC580" s="2"/>
      <c r="BD580" s="2"/>
      <c r="BE580" s="2"/>
      <c r="BF580" s="2"/>
      <c r="BG580" s="2"/>
      <c r="BH580" s="2"/>
      <c r="BI580" s="2" t="s">
        <v>1914</v>
      </c>
      <c r="BJ580" s="2">
        <v>517</v>
      </c>
      <c r="BK580" s="2" t="s">
        <v>201</v>
      </c>
      <c r="BL580" s="2"/>
      <c r="BM580" s="2"/>
      <c r="BN580" s="2"/>
      <c r="BO580" s="2"/>
      <c r="BP580" s="2">
        <v>4.2999999999999997E-2</v>
      </c>
      <c r="BQ580" s="2" t="s">
        <v>274</v>
      </c>
      <c r="BR580" s="2" t="s">
        <v>176</v>
      </c>
      <c r="BS580" s="2">
        <v>113</v>
      </c>
      <c r="BT580" s="2"/>
      <c r="BU580" s="2"/>
      <c r="BV580" s="2"/>
      <c r="BW580" s="2"/>
      <c r="BX580" s="2">
        <v>5.8400000000000001E-2</v>
      </c>
      <c r="BY580" s="2" t="s">
        <v>274</v>
      </c>
      <c r="BZ580" s="10">
        <f t="shared" si="106"/>
        <v>0.84615384615384615</v>
      </c>
      <c r="CA580" s="10">
        <f t="shared" si="107"/>
        <v>0.89473684210526316</v>
      </c>
      <c r="CB580" s="9">
        <f t="shared" si="99"/>
        <v>3</v>
      </c>
      <c r="CC580" s="9">
        <f t="shared" si="100"/>
        <v>0.5</v>
      </c>
      <c r="CD580" s="9">
        <f t="shared" si="101"/>
        <v>0.5</v>
      </c>
      <c r="CE580" s="9">
        <f t="shared" si="102"/>
        <v>0.5</v>
      </c>
      <c r="CF580" s="9">
        <f t="shared" si="103"/>
        <v>0.5</v>
      </c>
      <c r="CG580" s="9">
        <f t="shared" si="104"/>
        <v>0.5</v>
      </c>
      <c r="CH580" s="9">
        <f t="shared" si="105"/>
        <v>2</v>
      </c>
      <c r="CI580" s="9">
        <f t="shared" si="108"/>
        <v>1</v>
      </c>
    </row>
    <row r="581" spans="1:87" ht="27.6" x14ac:dyDescent="0.3">
      <c r="A581" s="9">
        <v>513</v>
      </c>
      <c r="B581" s="2" t="s">
        <v>1583</v>
      </c>
      <c r="C581" s="2" t="s">
        <v>1584</v>
      </c>
      <c r="D581" s="2">
        <v>2000</v>
      </c>
      <c r="E581" s="2" t="s">
        <v>137</v>
      </c>
      <c r="F581" s="2" t="s">
        <v>176</v>
      </c>
      <c r="G581" s="2" t="s">
        <v>194</v>
      </c>
      <c r="H581" s="2" t="s">
        <v>1608</v>
      </c>
      <c r="I581" s="2"/>
      <c r="J581" s="2" t="s">
        <v>1599</v>
      </c>
      <c r="K581" s="2" t="s">
        <v>1699</v>
      </c>
      <c r="L581" s="2"/>
      <c r="M581" s="2" t="s">
        <v>1688</v>
      </c>
      <c r="N581" s="2" t="s">
        <v>152</v>
      </c>
      <c r="O581" s="2" t="s">
        <v>1766</v>
      </c>
      <c r="P581" s="2" t="s">
        <v>82</v>
      </c>
      <c r="Q581" s="2" t="s">
        <v>83</v>
      </c>
      <c r="R581" s="2" t="s">
        <v>84</v>
      </c>
      <c r="S581" s="2" t="s">
        <v>84</v>
      </c>
      <c r="T581" s="2" t="s">
        <v>119</v>
      </c>
      <c r="U581" s="2" t="str">
        <f t="shared" si="98"/>
        <v>DB information</v>
      </c>
      <c r="V581" s="2" t="s">
        <v>1803</v>
      </c>
      <c r="W581" s="2" t="s">
        <v>1437</v>
      </c>
      <c r="X581" s="2"/>
      <c r="Y581" s="2" t="s">
        <v>1804</v>
      </c>
      <c r="Z581" s="2"/>
      <c r="AA581" s="2" t="s">
        <v>1805</v>
      </c>
      <c r="AB581" s="2"/>
      <c r="AC581" s="2"/>
      <c r="AD581" s="2"/>
      <c r="AE581" s="2"/>
      <c r="AF581" s="2"/>
      <c r="AG581" s="2"/>
      <c r="AH581" s="2" t="s">
        <v>1439</v>
      </c>
      <c r="AI581" s="2" t="s">
        <v>1806</v>
      </c>
      <c r="AJ581" s="2"/>
      <c r="AK581" s="2"/>
      <c r="AL581" s="2"/>
      <c r="AM581" s="2"/>
      <c r="AN581" s="2"/>
      <c r="AO581" s="2"/>
      <c r="AP581" s="2" t="s">
        <v>1807</v>
      </c>
      <c r="AQ581" s="2"/>
      <c r="AR581" s="2"/>
      <c r="AS581" s="2"/>
      <c r="AT581" s="2"/>
      <c r="AU581" s="2"/>
      <c r="AV581" s="2"/>
      <c r="AW581" s="2"/>
      <c r="AX581" s="2"/>
      <c r="AY581" s="2"/>
      <c r="AZ581" s="2"/>
      <c r="BA581" s="2"/>
      <c r="BB581" s="2"/>
      <c r="BC581" s="2"/>
      <c r="BD581" s="2"/>
      <c r="BE581" s="2"/>
      <c r="BF581" s="2"/>
      <c r="BG581" s="2"/>
      <c r="BH581" s="2"/>
      <c r="BI581" s="2" t="s">
        <v>1915</v>
      </c>
      <c r="BJ581" s="2">
        <v>517</v>
      </c>
      <c r="BK581" s="2" t="s">
        <v>201</v>
      </c>
      <c r="BL581" s="2"/>
      <c r="BM581" s="2"/>
      <c r="BN581" s="2"/>
      <c r="BO581" s="2"/>
      <c r="BP581" s="2">
        <v>4.2999999999999997E-2</v>
      </c>
      <c r="BQ581" s="2" t="s">
        <v>274</v>
      </c>
      <c r="BR581" s="2" t="s">
        <v>176</v>
      </c>
      <c r="BS581" s="2">
        <v>113</v>
      </c>
      <c r="BT581" s="2"/>
      <c r="BU581" s="2"/>
      <c r="BV581" s="2"/>
      <c r="BW581" s="2"/>
      <c r="BX581" s="2">
        <v>5.8400000000000001E-2</v>
      </c>
      <c r="BY581" s="2" t="s">
        <v>274</v>
      </c>
      <c r="BZ581" s="10">
        <f t="shared" si="106"/>
        <v>0.84615384615384615</v>
      </c>
      <c r="CA581" s="10">
        <f t="shared" si="107"/>
        <v>0.89473684210526316</v>
      </c>
      <c r="CB581" s="9">
        <f t="shared" si="99"/>
        <v>3</v>
      </c>
      <c r="CC581" s="9">
        <f t="shared" si="100"/>
        <v>0.5</v>
      </c>
      <c r="CD581" s="9">
        <f t="shared" si="101"/>
        <v>0.5</v>
      </c>
      <c r="CE581" s="9">
        <f t="shared" si="102"/>
        <v>0.5</v>
      </c>
      <c r="CF581" s="9">
        <f t="shared" si="103"/>
        <v>0.5</v>
      </c>
      <c r="CG581" s="9">
        <f t="shared" si="104"/>
        <v>0.5</v>
      </c>
      <c r="CH581" s="9">
        <f t="shared" si="105"/>
        <v>2</v>
      </c>
      <c r="CI581" s="9">
        <f t="shared" si="108"/>
        <v>1</v>
      </c>
    </row>
    <row r="582" spans="1:87" ht="27.6" x14ac:dyDescent="0.3">
      <c r="A582" s="9">
        <v>513</v>
      </c>
      <c r="B582" s="2" t="s">
        <v>1583</v>
      </c>
      <c r="C582" s="2" t="s">
        <v>1584</v>
      </c>
      <c r="D582" s="2">
        <v>2000</v>
      </c>
      <c r="E582" s="2" t="s">
        <v>137</v>
      </c>
      <c r="F582" s="2" t="s">
        <v>176</v>
      </c>
      <c r="G582" s="2" t="s">
        <v>194</v>
      </c>
      <c r="H582" s="2" t="s">
        <v>1608</v>
      </c>
      <c r="I582" s="2"/>
      <c r="J582" s="2" t="s">
        <v>1601</v>
      </c>
      <c r="K582" s="2" t="s">
        <v>1699</v>
      </c>
      <c r="L582" s="2" t="s">
        <v>1671</v>
      </c>
      <c r="M582" s="2" t="s">
        <v>1688</v>
      </c>
      <c r="N582" s="2" t="s">
        <v>152</v>
      </c>
      <c r="O582" s="2" t="s">
        <v>1766</v>
      </c>
      <c r="P582" s="2" t="s">
        <v>82</v>
      </c>
      <c r="Q582" s="2" t="s">
        <v>83</v>
      </c>
      <c r="R582" s="2" t="s">
        <v>84</v>
      </c>
      <c r="S582" s="2" t="s">
        <v>84</v>
      </c>
      <c r="T582" s="2" t="s">
        <v>119</v>
      </c>
      <c r="U582" s="2" t="str">
        <f t="shared" ref="U582:U645" si="109">IF(OR((COUNTBLANK(V582:BG582)+COUNTIF(V582:BG582,"NI"))=38,COUNTBLANK(V582:BG582)=38),"DB no information","DB information")</f>
        <v>DB information</v>
      </c>
      <c r="V582" s="2" t="s">
        <v>1803</v>
      </c>
      <c r="W582" s="2" t="s">
        <v>1437</v>
      </c>
      <c r="X582" s="2"/>
      <c r="Y582" s="2" t="s">
        <v>1804</v>
      </c>
      <c r="Z582" s="2"/>
      <c r="AA582" s="2" t="s">
        <v>1805</v>
      </c>
      <c r="AB582" s="2"/>
      <c r="AC582" s="2"/>
      <c r="AD582" s="2"/>
      <c r="AE582" s="2"/>
      <c r="AF582" s="2"/>
      <c r="AG582" s="2"/>
      <c r="AH582" s="2" t="s">
        <v>1439</v>
      </c>
      <c r="AI582" s="2" t="s">
        <v>1806</v>
      </c>
      <c r="AJ582" s="2"/>
      <c r="AK582" s="2"/>
      <c r="AL582" s="2"/>
      <c r="AM582" s="2"/>
      <c r="AN582" s="2"/>
      <c r="AO582" s="2"/>
      <c r="AP582" s="2" t="s">
        <v>1807</v>
      </c>
      <c r="AQ582" s="2"/>
      <c r="AR582" s="2"/>
      <c r="AS582" s="2"/>
      <c r="AT582" s="2"/>
      <c r="AU582" s="2"/>
      <c r="AV582" s="2"/>
      <c r="AW582" s="2"/>
      <c r="AX582" s="2"/>
      <c r="AY582" s="2"/>
      <c r="AZ582" s="2"/>
      <c r="BA582" s="2"/>
      <c r="BB582" s="2"/>
      <c r="BC582" s="2"/>
      <c r="BD582" s="2"/>
      <c r="BE582" s="2"/>
      <c r="BF582" s="2"/>
      <c r="BG582" s="2"/>
      <c r="BH582" s="2"/>
      <c r="BI582" s="2" t="s">
        <v>1916</v>
      </c>
      <c r="BJ582" s="2">
        <v>517</v>
      </c>
      <c r="BK582" s="2" t="s">
        <v>201</v>
      </c>
      <c r="BL582" s="2"/>
      <c r="BM582" s="2"/>
      <c r="BN582" s="2"/>
      <c r="BO582" s="2"/>
      <c r="BP582" s="2">
        <v>4.2999999999999997E-2</v>
      </c>
      <c r="BQ582" s="2" t="s">
        <v>274</v>
      </c>
      <c r="BR582" s="2" t="s">
        <v>176</v>
      </c>
      <c r="BS582" s="2">
        <v>113</v>
      </c>
      <c r="BT582" s="2"/>
      <c r="BU582" s="2"/>
      <c r="BV582" s="2"/>
      <c r="BW582" s="2"/>
      <c r="BX582" s="2">
        <v>5.8400000000000001E-2</v>
      </c>
      <c r="BY582" s="2" t="s">
        <v>274</v>
      </c>
      <c r="BZ582" s="10">
        <f t="shared" si="106"/>
        <v>0.84615384615384615</v>
      </c>
      <c r="CA582" s="10">
        <f t="shared" si="107"/>
        <v>0.89473684210526316</v>
      </c>
      <c r="CB582" s="9">
        <f t="shared" ref="CB582:CB645" si="110">IF(AND(E582="Peer-reviewed articles",F582="yes"),3,IF(AND(F582="no",OR(E582="Peer-reviewed artiles",E582="Thesis",E582="Dissertation")),0.5,0))</f>
        <v>3</v>
      </c>
      <c r="CC582" s="9">
        <f t="shared" ref="CC582:CC645" si="111">IF(AND(BL582&lt;&gt;"",BM582&lt;&gt;""),1,IF(AND(BO582&lt;&gt;"",BP582&lt;&gt;""),1,IF(OR(BL582&lt;&gt;"",BM582&lt;&gt;""),0.5,IF(OR(BO582&lt;&gt;"",BP582&lt;&gt;""),0.5,0))))</f>
        <v>0.5</v>
      </c>
      <c r="CD582" s="9">
        <f t="shared" ref="CD582:CD645" si="112">IF(AND(BT582&lt;&gt;"",BU582&lt;&gt;""),1,IF(AND(BW582&lt;&gt;"",BX582&lt;&gt;""),1,IF(OR(BT582&lt;&gt;"",BU582&lt;&gt;""),0.5,IF(OR(BW582&lt;&gt;"",BX582&lt;&gt;""),0.5,0))))</f>
        <v>0.5</v>
      </c>
      <c r="CE582" s="9">
        <f t="shared" ref="CE582:CE645" si="113">IF(OR(BJ582="NI",BJ582=""),0,0.5)</f>
        <v>0.5</v>
      </c>
      <c r="CF582" s="9">
        <f t="shared" ref="CF582:CF645" si="114">IF(BS582="",0,0.5)</f>
        <v>0.5</v>
      </c>
      <c r="CG582" s="9">
        <f t="shared" ref="CG582:CG645" si="115">IF(U582="DB no information",0,0.5)</f>
        <v>0.5</v>
      </c>
      <c r="CH582" s="9">
        <f t="shared" ref="CH582:CH645" si="116">IF(BI582="",0,2)</f>
        <v>2</v>
      </c>
      <c r="CI582" s="9">
        <f t="shared" si="108"/>
        <v>1</v>
      </c>
    </row>
    <row r="583" spans="1:87" ht="27.6" x14ac:dyDescent="0.3">
      <c r="A583" s="9">
        <v>513</v>
      </c>
      <c r="B583" s="2" t="s">
        <v>1583</v>
      </c>
      <c r="C583" s="2" t="s">
        <v>1584</v>
      </c>
      <c r="D583" s="2">
        <v>2000</v>
      </c>
      <c r="E583" s="2" t="s">
        <v>137</v>
      </c>
      <c r="F583" s="2" t="s">
        <v>176</v>
      </c>
      <c r="G583" s="2" t="s">
        <v>194</v>
      </c>
      <c r="H583" s="2" t="s">
        <v>1608</v>
      </c>
      <c r="I583" s="2"/>
      <c r="J583" s="2" t="s">
        <v>1602</v>
      </c>
      <c r="K583" s="2" t="s">
        <v>1699</v>
      </c>
      <c r="L583" s="2" t="s">
        <v>1671</v>
      </c>
      <c r="M583" s="2" t="s">
        <v>1694</v>
      </c>
      <c r="N583" s="2" t="s">
        <v>1695</v>
      </c>
      <c r="O583" s="2" t="s">
        <v>1766</v>
      </c>
      <c r="P583" s="2" t="s">
        <v>82</v>
      </c>
      <c r="Q583" s="2" t="s">
        <v>83</v>
      </c>
      <c r="R583" s="2" t="s">
        <v>84</v>
      </c>
      <c r="S583" s="2" t="s">
        <v>84</v>
      </c>
      <c r="T583" s="2" t="s">
        <v>119</v>
      </c>
      <c r="U583" s="2" t="str">
        <f t="shared" si="109"/>
        <v>DB information</v>
      </c>
      <c r="V583" s="2" t="s">
        <v>1803</v>
      </c>
      <c r="W583" s="2" t="s">
        <v>1437</v>
      </c>
      <c r="X583" s="2"/>
      <c r="Y583" s="2" t="s">
        <v>1804</v>
      </c>
      <c r="Z583" s="2"/>
      <c r="AA583" s="2" t="s">
        <v>1805</v>
      </c>
      <c r="AB583" s="2"/>
      <c r="AC583" s="2"/>
      <c r="AD583" s="2"/>
      <c r="AE583" s="2"/>
      <c r="AF583" s="2"/>
      <c r="AG583" s="2"/>
      <c r="AH583" s="2" t="s">
        <v>1439</v>
      </c>
      <c r="AI583" s="2" t="s">
        <v>1806</v>
      </c>
      <c r="AJ583" s="2"/>
      <c r="AK583" s="2"/>
      <c r="AL583" s="2"/>
      <c r="AM583" s="2"/>
      <c r="AN583" s="2"/>
      <c r="AO583" s="2"/>
      <c r="AP583" s="2" t="s">
        <v>1807</v>
      </c>
      <c r="AQ583" s="2"/>
      <c r="AR583" s="2"/>
      <c r="AS583" s="2"/>
      <c r="AT583" s="2"/>
      <c r="AU583" s="2"/>
      <c r="AV583" s="2"/>
      <c r="AW583" s="2"/>
      <c r="AX583" s="2"/>
      <c r="AY583" s="2"/>
      <c r="AZ583" s="2"/>
      <c r="BA583" s="2"/>
      <c r="BB583" s="2"/>
      <c r="BC583" s="2"/>
      <c r="BD583" s="2"/>
      <c r="BE583" s="2"/>
      <c r="BF583" s="2"/>
      <c r="BG583" s="2"/>
      <c r="BH583" s="2"/>
      <c r="BI583" s="2" t="s">
        <v>1917</v>
      </c>
      <c r="BJ583" s="2">
        <v>517</v>
      </c>
      <c r="BK583" s="2" t="s">
        <v>201</v>
      </c>
      <c r="BL583" s="2"/>
      <c r="BM583" s="2"/>
      <c r="BN583" s="2"/>
      <c r="BO583" s="2"/>
      <c r="BP583" s="2">
        <v>4.2999999999999997E-2</v>
      </c>
      <c r="BQ583" s="2" t="s">
        <v>274</v>
      </c>
      <c r="BR583" s="2" t="s">
        <v>176</v>
      </c>
      <c r="BS583" s="2">
        <v>113</v>
      </c>
      <c r="BT583" s="2"/>
      <c r="BU583" s="2"/>
      <c r="BV583" s="2"/>
      <c r="BW583" s="2"/>
      <c r="BX583" s="2">
        <v>5.8400000000000001E-2</v>
      </c>
      <c r="BY583" s="2" t="s">
        <v>274</v>
      </c>
      <c r="BZ583" s="10">
        <f t="shared" si="106"/>
        <v>0.84615384615384615</v>
      </c>
      <c r="CA583" s="10">
        <f t="shared" si="107"/>
        <v>0.89473684210526316</v>
      </c>
      <c r="CB583" s="9">
        <f t="shared" si="110"/>
        <v>3</v>
      </c>
      <c r="CC583" s="9">
        <f t="shared" si="111"/>
        <v>0.5</v>
      </c>
      <c r="CD583" s="9">
        <f t="shared" si="112"/>
        <v>0.5</v>
      </c>
      <c r="CE583" s="9">
        <f t="shared" si="113"/>
        <v>0.5</v>
      </c>
      <c r="CF583" s="9">
        <f t="shared" si="114"/>
        <v>0.5</v>
      </c>
      <c r="CG583" s="9">
        <f t="shared" si="115"/>
        <v>0.5</v>
      </c>
      <c r="CH583" s="9">
        <f t="shared" si="116"/>
        <v>2</v>
      </c>
      <c r="CI583" s="9">
        <f t="shared" si="108"/>
        <v>1</v>
      </c>
    </row>
    <row r="584" spans="1:87" ht="41.4" x14ac:dyDescent="0.3">
      <c r="A584" s="9">
        <v>514</v>
      </c>
      <c r="B584" s="2" t="s">
        <v>1585</v>
      </c>
      <c r="C584" s="2" t="s">
        <v>1586</v>
      </c>
      <c r="D584" s="2">
        <v>2005</v>
      </c>
      <c r="E584" s="2" t="s">
        <v>137</v>
      </c>
      <c r="F584" s="2" t="s">
        <v>176</v>
      </c>
      <c r="G584" s="2" t="s">
        <v>283</v>
      </c>
      <c r="H584" s="2" t="s">
        <v>1609</v>
      </c>
      <c r="I584" s="2"/>
      <c r="J584" s="2" t="s">
        <v>1610</v>
      </c>
      <c r="K584" s="2" t="s">
        <v>275</v>
      </c>
      <c r="L584" s="2" t="s">
        <v>1700</v>
      </c>
      <c r="M584" s="2" t="s">
        <v>1701</v>
      </c>
      <c r="N584" s="2" t="s">
        <v>321</v>
      </c>
      <c r="O584" s="2" t="s">
        <v>1766</v>
      </c>
      <c r="P584" s="2" t="s">
        <v>82</v>
      </c>
      <c r="Q584" s="2" t="s">
        <v>1769</v>
      </c>
      <c r="R584" s="2" t="s">
        <v>84</v>
      </c>
      <c r="S584" s="2" t="s">
        <v>84</v>
      </c>
      <c r="T584" s="2"/>
      <c r="U584" s="2" t="str">
        <f t="shared" si="109"/>
        <v>DB no information</v>
      </c>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t="s">
        <v>275</v>
      </c>
      <c r="BK584" s="2" t="s">
        <v>201</v>
      </c>
      <c r="BL584" s="2"/>
      <c r="BM584" s="2"/>
      <c r="BN584" s="2"/>
      <c r="BO584" s="2"/>
      <c r="BP584" s="2"/>
      <c r="BQ584" s="2"/>
      <c r="BR584" s="2" t="s">
        <v>176</v>
      </c>
      <c r="BS584" s="2">
        <v>104</v>
      </c>
      <c r="BT584" s="2"/>
      <c r="BU584" s="2"/>
      <c r="BV584" s="2"/>
      <c r="BW584" s="2">
        <v>0.81699999999999995</v>
      </c>
      <c r="BX584" s="2">
        <v>6.2E-2</v>
      </c>
      <c r="BY584" s="2" t="s">
        <v>1700</v>
      </c>
      <c r="BZ584" s="10">
        <f t="shared" si="106"/>
        <v>0.46153846153846156</v>
      </c>
      <c r="CA584" s="10">
        <f t="shared" si="107"/>
        <v>0.63157894736842102</v>
      </c>
      <c r="CB584" s="9">
        <f t="shared" si="110"/>
        <v>3</v>
      </c>
      <c r="CC584" s="9">
        <f t="shared" si="111"/>
        <v>0</v>
      </c>
      <c r="CD584" s="9">
        <f t="shared" si="112"/>
        <v>1</v>
      </c>
      <c r="CE584" s="9">
        <f t="shared" si="113"/>
        <v>0.5</v>
      </c>
      <c r="CF584" s="9">
        <f t="shared" si="114"/>
        <v>0.5</v>
      </c>
      <c r="CG584" s="9">
        <f t="shared" si="115"/>
        <v>0</v>
      </c>
      <c r="CH584" s="9">
        <f t="shared" si="116"/>
        <v>0</v>
      </c>
      <c r="CI584" s="9">
        <f t="shared" si="108"/>
        <v>1</v>
      </c>
    </row>
    <row r="585" spans="1:87" ht="27.6" x14ac:dyDescent="0.3">
      <c r="A585" s="9">
        <v>515</v>
      </c>
      <c r="B585" s="2" t="s">
        <v>1587</v>
      </c>
      <c r="C585" s="2" t="s">
        <v>1588</v>
      </c>
      <c r="D585" s="2">
        <v>2022</v>
      </c>
      <c r="E585" s="2" t="s">
        <v>137</v>
      </c>
      <c r="F585" s="2" t="s">
        <v>87</v>
      </c>
      <c r="G585" s="2" t="s">
        <v>194</v>
      </c>
      <c r="H585" s="2" t="s">
        <v>1999</v>
      </c>
      <c r="I585" s="2" t="s">
        <v>1611</v>
      </c>
      <c r="J585" s="2" t="s">
        <v>1598</v>
      </c>
      <c r="K585" s="2" t="s">
        <v>1664</v>
      </c>
      <c r="L585" s="2" t="s">
        <v>1646</v>
      </c>
      <c r="M585" s="2" t="s">
        <v>1702</v>
      </c>
      <c r="N585" s="2" t="s">
        <v>122</v>
      </c>
      <c r="O585" s="2" t="s">
        <v>1766</v>
      </c>
      <c r="P585" s="2" t="s">
        <v>82</v>
      </c>
      <c r="Q585" s="2" t="s">
        <v>83</v>
      </c>
      <c r="R585" s="2" t="s">
        <v>84</v>
      </c>
      <c r="S585" s="2" t="s">
        <v>84</v>
      </c>
      <c r="T585" s="2" t="s">
        <v>119</v>
      </c>
      <c r="U585" s="2" t="str">
        <f t="shared" si="109"/>
        <v>DB no information</v>
      </c>
      <c r="V585" s="2" t="s">
        <v>80</v>
      </c>
      <c r="W585" s="2" t="s">
        <v>80</v>
      </c>
      <c r="X585" s="2" t="s">
        <v>80</v>
      </c>
      <c r="Y585" s="2" t="s">
        <v>80</v>
      </c>
      <c r="Z585" s="2" t="s">
        <v>80</v>
      </c>
      <c r="AA585" s="2"/>
      <c r="AB585" s="2"/>
      <c r="AC585" s="2" t="s">
        <v>80</v>
      </c>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t="s">
        <v>1918</v>
      </c>
      <c r="BJ585" s="2">
        <v>797</v>
      </c>
      <c r="BK585" s="2" t="s">
        <v>201</v>
      </c>
      <c r="BL585" s="2">
        <v>0.88</v>
      </c>
      <c r="BM585" s="2"/>
      <c r="BN585" s="2"/>
      <c r="BO585" s="2"/>
      <c r="BP585" s="2"/>
      <c r="BQ585" s="2"/>
      <c r="BR585" s="2" t="s">
        <v>176</v>
      </c>
      <c r="BS585" s="2">
        <v>266</v>
      </c>
      <c r="BT585" s="2"/>
      <c r="BU585" s="2"/>
      <c r="BV585" s="2"/>
      <c r="BW585" s="2"/>
      <c r="BX585" s="2"/>
      <c r="BY585" s="2"/>
      <c r="BZ585" s="10">
        <f t="shared" si="106"/>
        <v>0.69230769230769229</v>
      </c>
      <c r="CA585" s="10">
        <f t="shared" si="107"/>
        <v>0.47368421052631576</v>
      </c>
      <c r="CB585" s="9">
        <f t="shared" si="110"/>
        <v>0</v>
      </c>
      <c r="CC585" s="9">
        <f t="shared" si="111"/>
        <v>0.5</v>
      </c>
      <c r="CD585" s="9">
        <f t="shared" si="112"/>
        <v>0</v>
      </c>
      <c r="CE585" s="9">
        <f t="shared" si="113"/>
        <v>0.5</v>
      </c>
      <c r="CF585" s="9">
        <f t="shared" si="114"/>
        <v>0.5</v>
      </c>
      <c r="CG585" s="9">
        <f t="shared" si="115"/>
        <v>0</v>
      </c>
      <c r="CH585" s="9">
        <f t="shared" si="116"/>
        <v>2</v>
      </c>
      <c r="CI585" s="9">
        <f t="shared" si="108"/>
        <v>1</v>
      </c>
    </row>
    <row r="586" spans="1:87" ht="27.6" x14ac:dyDescent="0.3">
      <c r="A586" s="9">
        <v>515</v>
      </c>
      <c r="B586" s="2" t="s">
        <v>1587</v>
      </c>
      <c r="C586" s="2" t="s">
        <v>1588</v>
      </c>
      <c r="D586" s="2">
        <v>2022</v>
      </c>
      <c r="E586" s="2" t="s">
        <v>137</v>
      </c>
      <c r="F586" s="2" t="s">
        <v>87</v>
      </c>
      <c r="G586" s="2" t="s">
        <v>194</v>
      </c>
      <c r="H586" s="2" t="s">
        <v>1999</v>
      </c>
      <c r="I586" s="2" t="s">
        <v>1611</v>
      </c>
      <c r="J586" s="2" t="s">
        <v>1599</v>
      </c>
      <c r="K586" s="2" t="s">
        <v>1664</v>
      </c>
      <c r="L586" s="2"/>
      <c r="M586" s="2" t="s">
        <v>1703</v>
      </c>
      <c r="N586" s="2" t="s">
        <v>1704</v>
      </c>
      <c r="O586" s="2" t="s">
        <v>1766</v>
      </c>
      <c r="P586" s="2" t="s">
        <v>82</v>
      </c>
      <c r="Q586" s="2" t="s">
        <v>83</v>
      </c>
      <c r="R586" s="2" t="s">
        <v>84</v>
      </c>
      <c r="S586" s="2" t="s">
        <v>84</v>
      </c>
      <c r="T586" s="2" t="s">
        <v>119</v>
      </c>
      <c r="U586" s="2" t="str">
        <f t="shared" si="109"/>
        <v>DB no information</v>
      </c>
      <c r="V586" s="2" t="s">
        <v>80</v>
      </c>
      <c r="W586" s="2" t="s">
        <v>80</v>
      </c>
      <c r="X586" s="2" t="s">
        <v>80</v>
      </c>
      <c r="Y586" s="2" t="s">
        <v>80</v>
      </c>
      <c r="Z586" s="2" t="s">
        <v>80</v>
      </c>
      <c r="AA586" s="2"/>
      <c r="AB586" s="2"/>
      <c r="AC586" s="2" t="s">
        <v>80</v>
      </c>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t="s">
        <v>1919</v>
      </c>
      <c r="BJ586" s="2">
        <v>685</v>
      </c>
      <c r="BK586" s="2" t="s">
        <v>201</v>
      </c>
      <c r="BL586" s="2">
        <v>0.97</v>
      </c>
      <c r="BM586" s="2"/>
      <c r="BN586" s="2"/>
      <c r="BO586" s="2"/>
      <c r="BP586" s="2"/>
      <c r="BQ586" s="2"/>
      <c r="BR586" s="2" t="s">
        <v>176</v>
      </c>
      <c r="BS586" s="2">
        <v>246</v>
      </c>
      <c r="BT586" s="2"/>
      <c r="BU586" s="2"/>
      <c r="BV586" s="2"/>
      <c r="BW586" s="2"/>
      <c r="BX586" s="2"/>
      <c r="BY586" s="2"/>
      <c r="BZ586" s="10">
        <f t="shared" si="106"/>
        <v>0.69230769230769229</v>
      </c>
      <c r="CA586" s="10">
        <f t="shared" si="107"/>
        <v>0.47368421052631576</v>
      </c>
      <c r="CB586" s="9">
        <f t="shared" si="110"/>
        <v>0</v>
      </c>
      <c r="CC586" s="9">
        <f t="shared" si="111"/>
        <v>0.5</v>
      </c>
      <c r="CD586" s="9">
        <f t="shared" si="112"/>
        <v>0</v>
      </c>
      <c r="CE586" s="9">
        <f t="shared" si="113"/>
        <v>0.5</v>
      </c>
      <c r="CF586" s="9">
        <f t="shared" si="114"/>
        <v>0.5</v>
      </c>
      <c r="CG586" s="9">
        <f t="shared" si="115"/>
        <v>0</v>
      </c>
      <c r="CH586" s="9">
        <f t="shared" si="116"/>
        <v>2</v>
      </c>
      <c r="CI586" s="9">
        <f t="shared" si="108"/>
        <v>1</v>
      </c>
    </row>
    <row r="587" spans="1:87" ht="27.6" x14ac:dyDescent="0.3">
      <c r="A587" s="9">
        <v>515</v>
      </c>
      <c r="B587" s="2" t="s">
        <v>1587</v>
      </c>
      <c r="C587" s="2" t="s">
        <v>1588</v>
      </c>
      <c r="D587" s="2">
        <v>2022</v>
      </c>
      <c r="E587" s="2" t="s">
        <v>137</v>
      </c>
      <c r="F587" s="2" t="s">
        <v>87</v>
      </c>
      <c r="G587" s="2" t="s">
        <v>194</v>
      </c>
      <c r="H587" s="2" t="s">
        <v>1999</v>
      </c>
      <c r="I587" s="2" t="s">
        <v>1611</v>
      </c>
      <c r="J587" s="2" t="s">
        <v>1601</v>
      </c>
      <c r="K587" s="2" t="s">
        <v>1664</v>
      </c>
      <c r="L587" s="2" t="s">
        <v>274</v>
      </c>
      <c r="M587" s="2" t="s">
        <v>1705</v>
      </c>
      <c r="N587" s="2" t="s">
        <v>1528</v>
      </c>
      <c r="O587" s="2" t="s">
        <v>1766</v>
      </c>
      <c r="P587" s="2" t="s">
        <v>82</v>
      </c>
      <c r="Q587" s="2" t="s">
        <v>83</v>
      </c>
      <c r="R587" s="2" t="s">
        <v>84</v>
      </c>
      <c r="S587" s="2" t="s">
        <v>84</v>
      </c>
      <c r="T587" s="2" t="s">
        <v>119</v>
      </c>
      <c r="U587" s="2" t="str">
        <f t="shared" si="109"/>
        <v>DB no information</v>
      </c>
      <c r="V587" s="2" t="s">
        <v>80</v>
      </c>
      <c r="W587" s="2" t="s">
        <v>80</v>
      </c>
      <c r="X587" s="2" t="s">
        <v>80</v>
      </c>
      <c r="Y587" s="2" t="s">
        <v>80</v>
      </c>
      <c r="Z587" s="2" t="s">
        <v>80</v>
      </c>
      <c r="AA587" s="2"/>
      <c r="AB587" s="2"/>
      <c r="AC587" s="2" t="s">
        <v>80</v>
      </c>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t="s">
        <v>1920</v>
      </c>
      <c r="BJ587" s="2">
        <v>673</v>
      </c>
      <c r="BK587" s="2" t="s">
        <v>201</v>
      </c>
      <c r="BL587" s="2">
        <v>0.9</v>
      </c>
      <c r="BM587" s="2"/>
      <c r="BN587" s="2"/>
      <c r="BO587" s="2"/>
      <c r="BP587" s="2"/>
      <c r="BQ587" s="2"/>
      <c r="BR587" s="2" t="s">
        <v>176</v>
      </c>
      <c r="BS587" s="2">
        <v>224</v>
      </c>
      <c r="BT587" s="2"/>
      <c r="BU587" s="2"/>
      <c r="BV587" s="2"/>
      <c r="BW587" s="2"/>
      <c r="BX587" s="2"/>
      <c r="BY587" s="2"/>
      <c r="BZ587" s="10">
        <f t="shared" si="106"/>
        <v>0.69230769230769229</v>
      </c>
      <c r="CA587" s="10">
        <f t="shared" si="107"/>
        <v>0.47368421052631576</v>
      </c>
      <c r="CB587" s="9">
        <f t="shared" si="110"/>
        <v>0</v>
      </c>
      <c r="CC587" s="9">
        <f t="shared" si="111"/>
        <v>0.5</v>
      </c>
      <c r="CD587" s="9">
        <f t="shared" si="112"/>
        <v>0</v>
      </c>
      <c r="CE587" s="9">
        <f t="shared" si="113"/>
        <v>0.5</v>
      </c>
      <c r="CF587" s="9">
        <f t="shared" si="114"/>
        <v>0.5</v>
      </c>
      <c r="CG587" s="9">
        <f t="shared" si="115"/>
        <v>0</v>
      </c>
      <c r="CH587" s="9">
        <f t="shared" si="116"/>
        <v>2</v>
      </c>
      <c r="CI587" s="9">
        <f t="shared" si="108"/>
        <v>1</v>
      </c>
    </row>
    <row r="588" spans="1:87" ht="27.6" x14ac:dyDescent="0.3">
      <c r="A588" s="9">
        <v>515</v>
      </c>
      <c r="B588" s="2" t="s">
        <v>1587</v>
      </c>
      <c r="C588" s="2" t="s">
        <v>1588</v>
      </c>
      <c r="D588" s="2">
        <v>2022</v>
      </c>
      <c r="E588" s="2" t="s">
        <v>137</v>
      </c>
      <c r="F588" s="2" t="s">
        <v>87</v>
      </c>
      <c r="G588" s="2" t="s">
        <v>194</v>
      </c>
      <c r="H588" s="2" t="s">
        <v>1999</v>
      </c>
      <c r="I588" s="2" t="s">
        <v>1611</v>
      </c>
      <c r="J588" s="2" t="s">
        <v>1602</v>
      </c>
      <c r="K588" s="2" t="s">
        <v>1664</v>
      </c>
      <c r="L588" s="2" t="s">
        <v>274</v>
      </c>
      <c r="M588" s="2" t="s">
        <v>1706</v>
      </c>
      <c r="N588" s="2" t="s">
        <v>1528</v>
      </c>
      <c r="O588" s="2" t="s">
        <v>1766</v>
      </c>
      <c r="P588" s="2" t="s">
        <v>82</v>
      </c>
      <c r="Q588" s="2" t="s">
        <v>83</v>
      </c>
      <c r="R588" s="2" t="s">
        <v>84</v>
      </c>
      <c r="S588" s="2" t="s">
        <v>84</v>
      </c>
      <c r="T588" s="2" t="s">
        <v>119</v>
      </c>
      <c r="U588" s="2" t="str">
        <f t="shared" si="109"/>
        <v>DB no information</v>
      </c>
      <c r="V588" s="2" t="s">
        <v>80</v>
      </c>
      <c r="W588" s="2" t="s">
        <v>80</v>
      </c>
      <c r="X588" s="2" t="s">
        <v>80</v>
      </c>
      <c r="Y588" s="2" t="s">
        <v>80</v>
      </c>
      <c r="Z588" s="2" t="s">
        <v>80</v>
      </c>
      <c r="AA588" s="2"/>
      <c r="AB588" s="2"/>
      <c r="AC588" s="2" t="s">
        <v>80</v>
      </c>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t="s">
        <v>1921</v>
      </c>
      <c r="BJ588" s="2">
        <v>590</v>
      </c>
      <c r="BK588" s="2" t="s">
        <v>201</v>
      </c>
      <c r="BL588" s="2">
        <v>0.96</v>
      </c>
      <c r="BM588" s="2"/>
      <c r="BN588" s="2"/>
      <c r="BO588" s="2"/>
      <c r="BP588" s="2"/>
      <c r="BQ588" s="2"/>
      <c r="BR588" s="2" t="s">
        <v>176</v>
      </c>
      <c r="BS588" s="2">
        <v>196</v>
      </c>
      <c r="BT588" s="2"/>
      <c r="BU588" s="2"/>
      <c r="BV588" s="2"/>
      <c r="BW588" s="2"/>
      <c r="BX588" s="2"/>
      <c r="BY588" s="2"/>
      <c r="BZ588" s="10">
        <f t="shared" si="106"/>
        <v>0.69230769230769229</v>
      </c>
      <c r="CA588" s="10">
        <f t="shared" si="107"/>
        <v>0.47368421052631576</v>
      </c>
      <c r="CB588" s="9">
        <f t="shared" si="110"/>
        <v>0</v>
      </c>
      <c r="CC588" s="9">
        <f t="shared" si="111"/>
        <v>0.5</v>
      </c>
      <c r="CD588" s="9">
        <f t="shared" si="112"/>
        <v>0</v>
      </c>
      <c r="CE588" s="9">
        <f t="shared" si="113"/>
        <v>0.5</v>
      </c>
      <c r="CF588" s="9">
        <f t="shared" si="114"/>
        <v>0.5</v>
      </c>
      <c r="CG588" s="9">
        <f t="shared" si="115"/>
        <v>0</v>
      </c>
      <c r="CH588" s="9">
        <f t="shared" si="116"/>
        <v>2</v>
      </c>
      <c r="CI588" s="9">
        <f t="shared" si="108"/>
        <v>1</v>
      </c>
    </row>
    <row r="589" spans="1:87" ht="27.6" x14ac:dyDescent="0.3">
      <c r="A589" s="9">
        <v>516</v>
      </c>
      <c r="B589" s="2" t="s">
        <v>1587</v>
      </c>
      <c r="C589" s="2" t="s">
        <v>1588</v>
      </c>
      <c r="D589" s="2">
        <v>2022</v>
      </c>
      <c r="E589" s="2" t="s">
        <v>137</v>
      </c>
      <c r="F589" s="2" t="s">
        <v>87</v>
      </c>
      <c r="G589" s="2" t="s">
        <v>194</v>
      </c>
      <c r="H589" s="2" t="s">
        <v>1999</v>
      </c>
      <c r="I589" s="2" t="s">
        <v>1611</v>
      </c>
      <c r="J589" s="2" t="s">
        <v>1598</v>
      </c>
      <c r="K589" s="2" t="s">
        <v>1676</v>
      </c>
      <c r="L589" s="2" t="s">
        <v>1646</v>
      </c>
      <c r="M589" s="2" t="s">
        <v>1707</v>
      </c>
      <c r="N589" s="2" t="s">
        <v>122</v>
      </c>
      <c r="O589" s="2" t="s">
        <v>1766</v>
      </c>
      <c r="P589" s="2" t="s">
        <v>82</v>
      </c>
      <c r="Q589" s="2" t="s">
        <v>83</v>
      </c>
      <c r="R589" s="2" t="s">
        <v>84</v>
      </c>
      <c r="S589" s="2" t="s">
        <v>84</v>
      </c>
      <c r="T589" s="2" t="s">
        <v>119</v>
      </c>
      <c r="U589" s="2" t="str">
        <f t="shared" si="109"/>
        <v>DB no information</v>
      </c>
      <c r="V589" s="2" t="s">
        <v>80</v>
      </c>
      <c r="W589" s="2" t="s">
        <v>80</v>
      </c>
      <c r="X589" s="2" t="s">
        <v>80</v>
      </c>
      <c r="Y589" s="2" t="s">
        <v>80</v>
      </c>
      <c r="Z589" s="2" t="s">
        <v>80</v>
      </c>
      <c r="AA589" s="2"/>
      <c r="AB589" s="2"/>
      <c r="AC589" s="2" t="s">
        <v>80</v>
      </c>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t="s">
        <v>1922</v>
      </c>
      <c r="BJ589" s="2">
        <v>797</v>
      </c>
      <c r="BK589" s="2" t="s">
        <v>201</v>
      </c>
      <c r="BL589" s="2">
        <v>0.9</v>
      </c>
      <c r="BM589" s="2"/>
      <c r="BN589" s="2"/>
      <c r="BO589" s="2"/>
      <c r="BP589" s="2"/>
      <c r="BQ589" s="2"/>
      <c r="BR589" s="2" t="s">
        <v>176</v>
      </c>
      <c r="BS589" s="2">
        <v>266</v>
      </c>
      <c r="BT589" s="2"/>
      <c r="BU589" s="2"/>
      <c r="BV589" s="2"/>
      <c r="BW589" s="2"/>
      <c r="BX589" s="2"/>
      <c r="BY589" s="2"/>
      <c r="BZ589" s="10">
        <f t="shared" si="106"/>
        <v>0.69230769230769229</v>
      </c>
      <c r="CA589" s="10">
        <f t="shared" si="107"/>
        <v>0.47368421052631576</v>
      </c>
      <c r="CB589" s="9">
        <f t="shared" si="110"/>
        <v>0</v>
      </c>
      <c r="CC589" s="9">
        <f t="shared" si="111"/>
        <v>0.5</v>
      </c>
      <c r="CD589" s="9">
        <f t="shared" si="112"/>
        <v>0</v>
      </c>
      <c r="CE589" s="9">
        <f t="shared" si="113"/>
        <v>0.5</v>
      </c>
      <c r="CF589" s="9">
        <f t="shared" si="114"/>
        <v>0.5</v>
      </c>
      <c r="CG589" s="9">
        <f t="shared" si="115"/>
        <v>0</v>
      </c>
      <c r="CH589" s="9">
        <f t="shared" si="116"/>
        <v>2</v>
      </c>
      <c r="CI589" s="9">
        <f t="shared" si="108"/>
        <v>1</v>
      </c>
    </row>
    <row r="590" spans="1:87" ht="27.6" x14ac:dyDescent="0.3">
      <c r="A590" s="9">
        <v>516</v>
      </c>
      <c r="B590" s="2" t="s">
        <v>1587</v>
      </c>
      <c r="C590" s="2" t="s">
        <v>1588</v>
      </c>
      <c r="D590" s="2">
        <v>2022</v>
      </c>
      <c r="E590" s="2" t="s">
        <v>137</v>
      </c>
      <c r="F590" s="2" t="s">
        <v>87</v>
      </c>
      <c r="G590" s="2" t="s">
        <v>194</v>
      </c>
      <c r="H590" s="2" t="s">
        <v>1999</v>
      </c>
      <c r="I590" s="2" t="s">
        <v>1611</v>
      </c>
      <c r="J590" s="2" t="s">
        <v>1599</v>
      </c>
      <c r="K590" s="2" t="s">
        <v>1676</v>
      </c>
      <c r="L590" s="2"/>
      <c r="M590" s="2" t="s">
        <v>1703</v>
      </c>
      <c r="N590" s="2" t="s">
        <v>1704</v>
      </c>
      <c r="O590" s="2" t="s">
        <v>1766</v>
      </c>
      <c r="P590" s="2" t="s">
        <v>82</v>
      </c>
      <c r="Q590" s="2" t="s">
        <v>83</v>
      </c>
      <c r="R590" s="2" t="s">
        <v>84</v>
      </c>
      <c r="S590" s="2" t="s">
        <v>84</v>
      </c>
      <c r="T590" s="2" t="s">
        <v>119</v>
      </c>
      <c r="U590" s="2" t="str">
        <f t="shared" si="109"/>
        <v>DB no information</v>
      </c>
      <c r="V590" s="2" t="s">
        <v>80</v>
      </c>
      <c r="W590" s="2" t="s">
        <v>80</v>
      </c>
      <c r="X590" s="2" t="s">
        <v>80</v>
      </c>
      <c r="Y590" s="2" t="s">
        <v>80</v>
      </c>
      <c r="Z590" s="2" t="s">
        <v>80</v>
      </c>
      <c r="AA590" s="2"/>
      <c r="AB590" s="2"/>
      <c r="AC590" s="2" t="s">
        <v>80</v>
      </c>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t="s">
        <v>1923</v>
      </c>
      <c r="BJ590" s="2">
        <v>685</v>
      </c>
      <c r="BK590" s="2" t="s">
        <v>201</v>
      </c>
      <c r="BL590" s="2">
        <v>0.99</v>
      </c>
      <c r="BM590" s="2"/>
      <c r="BN590" s="2"/>
      <c r="BO590" s="2"/>
      <c r="BP590" s="2"/>
      <c r="BQ590" s="2"/>
      <c r="BR590" s="2" t="s">
        <v>176</v>
      </c>
      <c r="BS590" s="2">
        <v>246</v>
      </c>
      <c r="BT590" s="2"/>
      <c r="BU590" s="2"/>
      <c r="BV590" s="2"/>
      <c r="BW590" s="2"/>
      <c r="BX590" s="2"/>
      <c r="BY590" s="2"/>
      <c r="BZ590" s="10">
        <f t="shared" si="106"/>
        <v>0.69230769230769229</v>
      </c>
      <c r="CA590" s="10">
        <f t="shared" si="107"/>
        <v>0.47368421052631576</v>
      </c>
      <c r="CB590" s="9">
        <f t="shared" si="110"/>
        <v>0</v>
      </c>
      <c r="CC590" s="9">
        <f t="shared" si="111"/>
        <v>0.5</v>
      </c>
      <c r="CD590" s="9">
        <f t="shared" si="112"/>
        <v>0</v>
      </c>
      <c r="CE590" s="9">
        <f t="shared" si="113"/>
        <v>0.5</v>
      </c>
      <c r="CF590" s="9">
        <f t="shared" si="114"/>
        <v>0.5</v>
      </c>
      <c r="CG590" s="9">
        <f t="shared" si="115"/>
        <v>0</v>
      </c>
      <c r="CH590" s="9">
        <f t="shared" si="116"/>
        <v>2</v>
      </c>
      <c r="CI590" s="9">
        <f t="shared" si="108"/>
        <v>1</v>
      </c>
    </row>
    <row r="591" spans="1:87" ht="27.6" x14ac:dyDescent="0.3">
      <c r="A591" s="9">
        <v>516</v>
      </c>
      <c r="B591" s="2" t="s">
        <v>1587</v>
      </c>
      <c r="C591" s="2" t="s">
        <v>1588</v>
      </c>
      <c r="D591" s="2">
        <v>2022</v>
      </c>
      <c r="E591" s="2" t="s">
        <v>137</v>
      </c>
      <c r="F591" s="2" t="s">
        <v>87</v>
      </c>
      <c r="G591" s="2" t="s">
        <v>194</v>
      </c>
      <c r="H591" s="2" t="s">
        <v>1999</v>
      </c>
      <c r="I591" s="2" t="s">
        <v>1611</v>
      </c>
      <c r="J591" s="2" t="s">
        <v>1601</v>
      </c>
      <c r="K591" s="2" t="s">
        <v>1676</v>
      </c>
      <c r="L591" s="2" t="s">
        <v>274</v>
      </c>
      <c r="M591" s="2" t="s">
        <v>1708</v>
      </c>
      <c r="N591" s="2" t="s">
        <v>125</v>
      </c>
      <c r="O591" s="2" t="s">
        <v>1766</v>
      </c>
      <c r="P591" s="2" t="s">
        <v>82</v>
      </c>
      <c r="Q591" s="2" t="s">
        <v>83</v>
      </c>
      <c r="R591" s="2" t="s">
        <v>84</v>
      </c>
      <c r="S591" s="2" t="s">
        <v>84</v>
      </c>
      <c r="T591" s="2" t="s">
        <v>119</v>
      </c>
      <c r="U591" s="2" t="str">
        <f t="shared" si="109"/>
        <v>DB no information</v>
      </c>
      <c r="V591" s="2" t="s">
        <v>80</v>
      </c>
      <c r="W591" s="2" t="s">
        <v>80</v>
      </c>
      <c r="X591" s="2" t="s">
        <v>80</v>
      </c>
      <c r="Y591" s="2" t="s">
        <v>80</v>
      </c>
      <c r="Z591" s="2" t="s">
        <v>80</v>
      </c>
      <c r="AA591" s="2"/>
      <c r="AB591" s="2"/>
      <c r="AC591" s="2" t="s">
        <v>80</v>
      </c>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t="s">
        <v>1924</v>
      </c>
      <c r="BJ591" s="2">
        <v>673</v>
      </c>
      <c r="BK591" s="2" t="s">
        <v>201</v>
      </c>
      <c r="BL591" s="2">
        <v>0.99</v>
      </c>
      <c r="BM591" s="2"/>
      <c r="BN591" s="2"/>
      <c r="BO591" s="2"/>
      <c r="BP591" s="2"/>
      <c r="BQ591" s="2"/>
      <c r="BR591" s="2" t="s">
        <v>176</v>
      </c>
      <c r="BS591" s="2">
        <v>224</v>
      </c>
      <c r="BT591" s="2"/>
      <c r="BU591" s="2"/>
      <c r="BV591" s="2"/>
      <c r="BW591" s="2"/>
      <c r="BX591" s="2"/>
      <c r="BY591" s="2"/>
      <c r="BZ591" s="10">
        <f t="shared" si="106"/>
        <v>0.69230769230769229</v>
      </c>
      <c r="CA591" s="10">
        <f t="shared" si="107"/>
        <v>0.47368421052631576</v>
      </c>
      <c r="CB591" s="9">
        <f t="shared" si="110"/>
        <v>0</v>
      </c>
      <c r="CC591" s="9">
        <f t="shared" si="111"/>
        <v>0.5</v>
      </c>
      <c r="CD591" s="9">
        <f t="shared" si="112"/>
        <v>0</v>
      </c>
      <c r="CE591" s="9">
        <f t="shared" si="113"/>
        <v>0.5</v>
      </c>
      <c r="CF591" s="9">
        <f t="shared" si="114"/>
        <v>0.5</v>
      </c>
      <c r="CG591" s="9">
        <f t="shared" si="115"/>
        <v>0</v>
      </c>
      <c r="CH591" s="9">
        <f t="shared" si="116"/>
        <v>2</v>
      </c>
      <c r="CI591" s="9">
        <f t="shared" si="108"/>
        <v>1</v>
      </c>
    </row>
    <row r="592" spans="1:87" ht="27.6" x14ac:dyDescent="0.3">
      <c r="A592" s="9">
        <v>516</v>
      </c>
      <c r="B592" s="2" t="s">
        <v>1587</v>
      </c>
      <c r="C592" s="2" t="s">
        <v>1588</v>
      </c>
      <c r="D592" s="2">
        <v>2022</v>
      </c>
      <c r="E592" s="2" t="s">
        <v>137</v>
      </c>
      <c r="F592" s="2" t="s">
        <v>87</v>
      </c>
      <c r="G592" s="2" t="s">
        <v>194</v>
      </c>
      <c r="H592" s="2" t="s">
        <v>1999</v>
      </c>
      <c r="I592" s="2" t="s">
        <v>1611</v>
      </c>
      <c r="J592" s="2" t="s">
        <v>1602</v>
      </c>
      <c r="K592" s="2" t="s">
        <v>1676</v>
      </c>
      <c r="L592" s="2" t="s">
        <v>274</v>
      </c>
      <c r="M592" s="2" t="s">
        <v>1486</v>
      </c>
      <c r="N592" s="2" t="s">
        <v>1528</v>
      </c>
      <c r="O592" s="2" t="s">
        <v>1766</v>
      </c>
      <c r="P592" s="2" t="s">
        <v>82</v>
      </c>
      <c r="Q592" s="2" t="s">
        <v>83</v>
      </c>
      <c r="R592" s="2" t="s">
        <v>84</v>
      </c>
      <c r="S592" s="2" t="s">
        <v>84</v>
      </c>
      <c r="T592" s="2" t="s">
        <v>119</v>
      </c>
      <c r="U592" s="2" t="str">
        <f t="shared" si="109"/>
        <v>DB no information</v>
      </c>
      <c r="V592" s="2" t="s">
        <v>80</v>
      </c>
      <c r="W592" s="2" t="s">
        <v>80</v>
      </c>
      <c r="X592" s="2" t="s">
        <v>80</v>
      </c>
      <c r="Y592" s="2" t="s">
        <v>80</v>
      </c>
      <c r="Z592" s="2" t="s">
        <v>80</v>
      </c>
      <c r="AA592" s="2"/>
      <c r="AB592" s="2"/>
      <c r="AC592" s="2" t="s">
        <v>80</v>
      </c>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t="s">
        <v>1925</v>
      </c>
      <c r="BJ592" s="2">
        <v>590</v>
      </c>
      <c r="BK592" s="2" t="s">
        <v>201</v>
      </c>
      <c r="BL592" s="2">
        <v>0.98</v>
      </c>
      <c r="BM592" s="2"/>
      <c r="BN592" s="2"/>
      <c r="BO592" s="2"/>
      <c r="BP592" s="2"/>
      <c r="BQ592" s="2"/>
      <c r="BR592" s="2" t="s">
        <v>176</v>
      </c>
      <c r="BS592" s="2">
        <v>196</v>
      </c>
      <c r="BT592" s="2"/>
      <c r="BU592" s="2"/>
      <c r="BV592" s="2"/>
      <c r="BW592" s="2"/>
      <c r="BX592" s="2"/>
      <c r="BY592" s="2"/>
      <c r="BZ592" s="10">
        <f t="shared" si="106"/>
        <v>0.69230769230769229</v>
      </c>
      <c r="CA592" s="10">
        <f t="shared" si="107"/>
        <v>0.47368421052631576</v>
      </c>
      <c r="CB592" s="9">
        <f t="shared" si="110"/>
        <v>0</v>
      </c>
      <c r="CC592" s="9">
        <f t="shared" si="111"/>
        <v>0.5</v>
      </c>
      <c r="CD592" s="9">
        <f t="shared" si="112"/>
        <v>0</v>
      </c>
      <c r="CE592" s="9">
        <f t="shared" si="113"/>
        <v>0.5</v>
      </c>
      <c r="CF592" s="9">
        <f t="shared" si="114"/>
        <v>0.5</v>
      </c>
      <c r="CG592" s="9">
        <f t="shared" si="115"/>
        <v>0</v>
      </c>
      <c r="CH592" s="9">
        <f t="shared" si="116"/>
        <v>2</v>
      </c>
      <c r="CI592" s="9">
        <f t="shared" si="108"/>
        <v>1</v>
      </c>
    </row>
    <row r="593" spans="1:87" ht="27.6" x14ac:dyDescent="0.3">
      <c r="A593" s="9">
        <v>517</v>
      </c>
      <c r="B593" s="2" t="s">
        <v>1589</v>
      </c>
      <c r="C593" s="2" t="s">
        <v>1590</v>
      </c>
      <c r="D593" s="2">
        <v>2019</v>
      </c>
      <c r="E593" s="2" t="s">
        <v>273</v>
      </c>
      <c r="F593" s="2" t="s">
        <v>87</v>
      </c>
      <c r="G593" s="2" t="s">
        <v>72</v>
      </c>
      <c r="H593" s="2" t="s">
        <v>541</v>
      </c>
      <c r="I593" s="2"/>
      <c r="J593" s="2" t="s">
        <v>1598</v>
      </c>
      <c r="K593" s="2" t="s">
        <v>1664</v>
      </c>
      <c r="L593" s="2" t="s">
        <v>1646</v>
      </c>
      <c r="M593" s="2" t="s">
        <v>1709</v>
      </c>
      <c r="N593" s="2" t="s">
        <v>1710</v>
      </c>
      <c r="O593" s="2" t="s">
        <v>1766</v>
      </c>
      <c r="P593" s="2" t="s">
        <v>82</v>
      </c>
      <c r="Q593" s="2" t="s">
        <v>83</v>
      </c>
      <c r="R593" s="2" t="s">
        <v>84</v>
      </c>
      <c r="S593" s="2" t="s">
        <v>84</v>
      </c>
      <c r="T593" s="2" t="s">
        <v>237</v>
      </c>
      <c r="U593" s="2" t="str">
        <f t="shared" si="109"/>
        <v>DB information</v>
      </c>
      <c r="V593" s="2" t="s">
        <v>1809</v>
      </c>
      <c r="W593" s="2" t="s">
        <v>1810</v>
      </c>
      <c r="X593" s="2" t="s">
        <v>1811</v>
      </c>
      <c r="Y593" s="2" t="s">
        <v>1812</v>
      </c>
      <c r="Z593" s="2" t="s">
        <v>1813</v>
      </c>
      <c r="AA593" s="2"/>
      <c r="AB593" s="2" t="s">
        <v>1814</v>
      </c>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v>639</v>
      </c>
      <c r="BK593" s="2" t="s">
        <v>201</v>
      </c>
      <c r="BL593" s="2">
        <v>0.99729999999999996</v>
      </c>
      <c r="BM593" s="2">
        <v>5.7700000000000004E-4</v>
      </c>
      <c r="BN593" s="2" t="s">
        <v>1960</v>
      </c>
      <c r="BO593" s="2"/>
      <c r="BP593" s="2"/>
      <c r="BQ593" s="2"/>
      <c r="BR593" s="2" t="s">
        <v>176</v>
      </c>
      <c r="BS593" s="2">
        <v>214</v>
      </c>
      <c r="BT593" s="2"/>
      <c r="BU593" s="2"/>
      <c r="BV593" s="2"/>
      <c r="BW593" s="2"/>
      <c r="BX593" s="2"/>
      <c r="BY593" s="2"/>
      <c r="BZ593" s="10">
        <f t="shared" si="106"/>
        <v>0.53846153846153844</v>
      </c>
      <c r="CA593" s="10">
        <f t="shared" si="107"/>
        <v>0.42105263157894735</v>
      </c>
      <c r="CB593" s="9">
        <f t="shared" si="110"/>
        <v>0.5</v>
      </c>
      <c r="CC593" s="9">
        <f t="shared" si="111"/>
        <v>1</v>
      </c>
      <c r="CD593" s="9">
        <f t="shared" si="112"/>
        <v>0</v>
      </c>
      <c r="CE593" s="9">
        <f t="shared" si="113"/>
        <v>0.5</v>
      </c>
      <c r="CF593" s="9">
        <f t="shared" si="114"/>
        <v>0.5</v>
      </c>
      <c r="CG593" s="9">
        <f t="shared" si="115"/>
        <v>0.5</v>
      </c>
      <c r="CH593" s="9">
        <f t="shared" si="116"/>
        <v>0</v>
      </c>
      <c r="CI593" s="9">
        <f t="shared" si="108"/>
        <v>1</v>
      </c>
    </row>
    <row r="594" spans="1:87" ht="27.6" x14ac:dyDescent="0.3">
      <c r="A594" s="9">
        <v>517</v>
      </c>
      <c r="B594" s="2" t="s">
        <v>1589</v>
      </c>
      <c r="C594" s="2" t="s">
        <v>1590</v>
      </c>
      <c r="D594" s="2">
        <v>2019</v>
      </c>
      <c r="E594" s="2" t="s">
        <v>273</v>
      </c>
      <c r="F594" s="2" t="s">
        <v>87</v>
      </c>
      <c r="G594" s="2" t="s">
        <v>72</v>
      </c>
      <c r="H594" s="2" t="s">
        <v>541</v>
      </c>
      <c r="I594" s="2"/>
      <c r="J594" s="2" t="s">
        <v>1599</v>
      </c>
      <c r="K594" s="2" t="s">
        <v>1664</v>
      </c>
      <c r="L594" s="2"/>
      <c r="M594" s="2" t="s">
        <v>1709</v>
      </c>
      <c r="N594" s="2" t="s">
        <v>1710</v>
      </c>
      <c r="O594" s="2" t="s">
        <v>1766</v>
      </c>
      <c r="P594" s="2" t="s">
        <v>82</v>
      </c>
      <c r="Q594" s="2" t="s">
        <v>83</v>
      </c>
      <c r="R594" s="2" t="s">
        <v>84</v>
      </c>
      <c r="S594" s="2" t="s">
        <v>84</v>
      </c>
      <c r="T594" s="2" t="s">
        <v>237</v>
      </c>
      <c r="U594" s="2" t="str">
        <f t="shared" si="109"/>
        <v>DB information</v>
      </c>
      <c r="V594" s="2" t="s">
        <v>1809</v>
      </c>
      <c r="W594" s="2" t="s">
        <v>1810</v>
      </c>
      <c r="X594" s="2" t="s">
        <v>1811</v>
      </c>
      <c r="Y594" s="2" t="s">
        <v>1812</v>
      </c>
      <c r="Z594" s="2" t="s">
        <v>1813</v>
      </c>
      <c r="AA594" s="2"/>
      <c r="AB594" s="2" t="s">
        <v>1814</v>
      </c>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v>639</v>
      </c>
      <c r="BK594" s="2" t="s">
        <v>201</v>
      </c>
      <c r="BL594" s="2">
        <v>0.99429999999999996</v>
      </c>
      <c r="BM594" s="2">
        <v>2.0760000000000002E-3</v>
      </c>
      <c r="BN594" s="2"/>
      <c r="BO594" s="2"/>
      <c r="BP594" s="2"/>
      <c r="BQ594" s="2"/>
      <c r="BR594" s="2" t="s">
        <v>176</v>
      </c>
      <c r="BS594" s="2">
        <v>214</v>
      </c>
      <c r="BT594" s="2"/>
      <c r="BU594" s="2"/>
      <c r="BV594" s="2"/>
      <c r="BW594" s="2"/>
      <c r="BX594" s="2"/>
      <c r="BY594" s="2"/>
      <c r="BZ594" s="10">
        <f t="shared" si="106"/>
        <v>0.53846153846153844</v>
      </c>
      <c r="CA594" s="10">
        <f t="shared" si="107"/>
        <v>0.42105263157894735</v>
      </c>
      <c r="CB594" s="9">
        <f t="shared" si="110"/>
        <v>0.5</v>
      </c>
      <c r="CC594" s="9">
        <f t="shared" si="111"/>
        <v>1</v>
      </c>
      <c r="CD594" s="9">
        <f t="shared" si="112"/>
        <v>0</v>
      </c>
      <c r="CE594" s="9">
        <f t="shared" si="113"/>
        <v>0.5</v>
      </c>
      <c r="CF594" s="9">
        <f t="shared" si="114"/>
        <v>0.5</v>
      </c>
      <c r="CG594" s="9">
        <f t="shared" si="115"/>
        <v>0.5</v>
      </c>
      <c r="CH594" s="9">
        <f t="shared" si="116"/>
        <v>0</v>
      </c>
      <c r="CI594" s="9">
        <f t="shared" si="108"/>
        <v>1</v>
      </c>
    </row>
    <row r="595" spans="1:87" ht="27.6" x14ac:dyDescent="0.3">
      <c r="A595" s="9">
        <v>517</v>
      </c>
      <c r="B595" s="2" t="s">
        <v>1589</v>
      </c>
      <c r="C595" s="2" t="s">
        <v>1590</v>
      </c>
      <c r="D595" s="2">
        <v>2019</v>
      </c>
      <c r="E595" s="2" t="s">
        <v>273</v>
      </c>
      <c r="F595" s="2" t="s">
        <v>87</v>
      </c>
      <c r="G595" s="2" t="s">
        <v>72</v>
      </c>
      <c r="H595" s="2" t="s">
        <v>541</v>
      </c>
      <c r="I595" s="2"/>
      <c r="J595" s="2" t="s">
        <v>1601</v>
      </c>
      <c r="K595" s="2" t="s">
        <v>1664</v>
      </c>
      <c r="L595" s="2" t="s">
        <v>1711</v>
      </c>
      <c r="M595" s="2" t="s">
        <v>1709</v>
      </c>
      <c r="N595" s="2" t="s">
        <v>1710</v>
      </c>
      <c r="O595" s="2" t="s">
        <v>1766</v>
      </c>
      <c r="P595" s="2" t="s">
        <v>82</v>
      </c>
      <c r="Q595" s="2" t="s">
        <v>83</v>
      </c>
      <c r="R595" s="2" t="s">
        <v>84</v>
      </c>
      <c r="S595" s="2" t="s">
        <v>84</v>
      </c>
      <c r="T595" s="2" t="s">
        <v>237</v>
      </c>
      <c r="U595" s="2" t="str">
        <f t="shared" si="109"/>
        <v>DB information</v>
      </c>
      <c r="V595" s="2" t="s">
        <v>1809</v>
      </c>
      <c r="W595" s="2" t="s">
        <v>1810</v>
      </c>
      <c r="X595" s="2" t="s">
        <v>1811</v>
      </c>
      <c r="Y595" s="2" t="s">
        <v>1812</v>
      </c>
      <c r="Z595" s="2" t="s">
        <v>1813</v>
      </c>
      <c r="AA595" s="2"/>
      <c r="AB595" s="2" t="s">
        <v>1814</v>
      </c>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v>639</v>
      </c>
      <c r="BK595" s="2" t="s">
        <v>201</v>
      </c>
      <c r="BL595" s="2">
        <v>0.99880000000000002</v>
      </c>
      <c r="BM595" s="2">
        <v>1.232E-3</v>
      </c>
      <c r="BN595" s="2" t="s">
        <v>274</v>
      </c>
      <c r="BO595" s="2"/>
      <c r="BP595" s="2"/>
      <c r="BQ595" s="2"/>
      <c r="BR595" s="2" t="s">
        <v>176</v>
      </c>
      <c r="BS595" s="2">
        <v>214</v>
      </c>
      <c r="BT595" s="2"/>
      <c r="BU595" s="2"/>
      <c r="BV595" s="2"/>
      <c r="BW595" s="2"/>
      <c r="BX595" s="2"/>
      <c r="BY595" s="2"/>
      <c r="BZ595" s="10">
        <f t="shared" si="106"/>
        <v>0.53846153846153844</v>
      </c>
      <c r="CA595" s="10">
        <f t="shared" si="107"/>
        <v>0.42105263157894735</v>
      </c>
      <c r="CB595" s="9">
        <f t="shared" si="110"/>
        <v>0.5</v>
      </c>
      <c r="CC595" s="9">
        <f t="shared" si="111"/>
        <v>1</v>
      </c>
      <c r="CD595" s="9">
        <f t="shared" si="112"/>
        <v>0</v>
      </c>
      <c r="CE595" s="9">
        <f t="shared" si="113"/>
        <v>0.5</v>
      </c>
      <c r="CF595" s="9">
        <f t="shared" si="114"/>
        <v>0.5</v>
      </c>
      <c r="CG595" s="9">
        <f t="shared" si="115"/>
        <v>0.5</v>
      </c>
      <c r="CH595" s="9">
        <f t="shared" si="116"/>
        <v>0</v>
      </c>
      <c r="CI595" s="9">
        <f t="shared" si="108"/>
        <v>1</v>
      </c>
    </row>
    <row r="596" spans="1:87" ht="27.6" x14ac:dyDescent="0.3">
      <c r="A596" s="9">
        <v>518</v>
      </c>
      <c r="B596" s="2" t="s">
        <v>1589</v>
      </c>
      <c r="C596" s="2" t="s">
        <v>1590</v>
      </c>
      <c r="D596" s="2">
        <v>2019</v>
      </c>
      <c r="E596" s="2" t="s">
        <v>273</v>
      </c>
      <c r="F596" s="2" t="s">
        <v>87</v>
      </c>
      <c r="G596" s="2" t="s">
        <v>72</v>
      </c>
      <c r="H596" s="2" t="s">
        <v>541</v>
      </c>
      <c r="I596" s="2"/>
      <c r="J596" s="2" t="s">
        <v>1598</v>
      </c>
      <c r="K596" s="2" t="s">
        <v>1676</v>
      </c>
      <c r="L596" s="2" t="s">
        <v>1646</v>
      </c>
      <c r="M596" s="2" t="s">
        <v>1709</v>
      </c>
      <c r="N596" s="2" t="s">
        <v>1710</v>
      </c>
      <c r="O596" s="2" t="s">
        <v>1766</v>
      </c>
      <c r="P596" s="2" t="s">
        <v>82</v>
      </c>
      <c r="Q596" s="2" t="s">
        <v>83</v>
      </c>
      <c r="R596" s="2" t="s">
        <v>277</v>
      </c>
      <c r="S596" s="2" t="s">
        <v>1259</v>
      </c>
      <c r="T596" s="2" t="s">
        <v>237</v>
      </c>
      <c r="U596" s="2" t="str">
        <f t="shared" si="109"/>
        <v>DB information</v>
      </c>
      <c r="V596" s="2" t="s">
        <v>1809</v>
      </c>
      <c r="W596" s="2" t="s">
        <v>1810</v>
      </c>
      <c r="X596" s="2" t="s">
        <v>1811</v>
      </c>
      <c r="Y596" s="2" t="s">
        <v>1812</v>
      </c>
      <c r="Z596" s="2" t="s">
        <v>1813</v>
      </c>
      <c r="AA596" s="2"/>
      <c r="AB596" s="2" t="s">
        <v>1814</v>
      </c>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v>39</v>
      </c>
      <c r="BK596" s="2" t="s">
        <v>201</v>
      </c>
      <c r="BL596" s="2">
        <v>0.99880000000000002</v>
      </c>
      <c r="BM596" s="2">
        <v>9.8999999999999994E-5</v>
      </c>
      <c r="BN596" s="2" t="s">
        <v>1960</v>
      </c>
      <c r="BO596" s="2"/>
      <c r="BP596" s="2"/>
      <c r="BQ596" s="2"/>
      <c r="BR596" s="2" t="s">
        <v>176</v>
      </c>
      <c r="BS596" s="2">
        <v>13</v>
      </c>
      <c r="BT596" s="2"/>
      <c r="BU596" s="2"/>
      <c r="BV596" s="2"/>
      <c r="BW596" s="2"/>
      <c r="BX596" s="2"/>
      <c r="BY596" s="2"/>
      <c r="BZ596" s="10">
        <f t="shared" si="106"/>
        <v>0.53846153846153844</v>
      </c>
      <c r="CA596" s="10">
        <f t="shared" si="107"/>
        <v>0.42105263157894735</v>
      </c>
      <c r="CB596" s="9">
        <f t="shared" si="110"/>
        <v>0.5</v>
      </c>
      <c r="CC596" s="9">
        <f t="shared" si="111"/>
        <v>1</v>
      </c>
      <c r="CD596" s="9">
        <f t="shared" si="112"/>
        <v>0</v>
      </c>
      <c r="CE596" s="9">
        <f t="shared" si="113"/>
        <v>0.5</v>
      </c>
      <c r="CF596" s="9">
        <f t="shared" si="114"/>
        <v>0.5</v>
      </c>
      <c r="CG596" s="9">
        <f t="shared" si="115"/>
        <v>0.5</v>
      </c>
      <c r="CH596" s="9">
        <f t="shared" si="116"/>
        <v>0</v>
      </c>
      <c r="CI596" s="9">
        <f t="shared" si="108"/>
        <v>1</v>
      </c>
    </row>
    <row r="597" spans="1:87" ht="27.6" x14ac:dyDescent="0.3">
      <c r="A597" s="9">
        <v>518</v>
      </c>
      <c r="B597" s="2" t="s">
        <v>1589</v>
      </c>
      <c r="C597" s="2" t="s">
        <v>1590</v>
      </c>
      <c r="D597" s="2">
        <v>2019</v>
      </c>
      <c r="E597" s="2" t="s">
        <v>273</v>
      </c>
      <c r="F597" s="2" t="s">
        <v>87</v>
      </c>
      <c r="G597" s="2" t="s">
        <v>72</v>
      </c>
      <c r="H597" s="2" t="s">
        <v>541</v>
      </c>
      <c r="I597" s="2"/>
      <c r="J597" s="2" t="s">
        <v>1599</v>
      </c>
      <c r="K597" s="2" t="s">
        <v>1676</v>
      </c>
      <c r="L597" s="2"/>
      <c r="M597" s="2" t="s">
        <v>1709</v>
      </c>
      <c r="N597" s="2" t="s">
        <v>1710</v>
      </c>
      <c r="O597" s="2" t="s">
        <v>1766</v>
      </c>
      <c r="P597" s="2" t="s">
        <v>82</v>
      </c>
      <c r="Q597" s="2" t="s">
        <v>83</v>
      </c>
      <c r="R597" s="2" t="s">
        <v>277</v>
      </c>
      <c r="S597" s="2" t="s">
        <v>1259</v>
      </c>
      <c r="T597" s="2" t="s">
        <v>237</v>
      </c>
      <c r="U597" s="2" t="str">
        <f t="shared" si="109"/>
        <v>DB information</v>
      </c>
      <c r="V597" s="2" t="s">
        <v>1809</v>
      </c>
      <c r="W597" s="2" t="s">
        <v>1810</v>
      </c>
      <c r="X597" s="2" t="s">
        <v>1811</v>
      </c>
      <c r="Y597" s="2" t="s">
        <v>1812</v>
      </c>
      <c r="Z597" s="2" t="s">
        <v>1813</v>
      </c>
      <c r="AA597" s="2"/>
      <c r="AB597" s="2" t="s">
        <v>1814</v>
      </c>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v>39</v>
      </c>
      <c r="BK597" s="2" t="s">
        <v>201</v>
      </c>
      <c r="BL597" s="2">
        <v>0.99839999999999995</v>
      </c>
      <c r="BM597" s="2">
        <v>5.3200000000000003E-4</v>
      </c>
      <c r="BN597" s="2"/>
      <c r="BO597" s="2"/>
      <c r="BP597" s="2"/>
      <c r="BQ597" s="2"/>
      <c r="BR597" s="2" t="s">
        <v>176</v>
      </c>
      <c r="BS597" s="2">
        <v>13</v>
      </c>
      <c r="BT597" s="2"/>
      <c r="BU597" s="2"/>
      <c r="BV597" s="2"/>
      <c r="BW597" s="2"/>
      <c r="BX597" s="2"/>
      <c r="BY597" s="2"/>
      <c r="BZ597" s="10">
        <f t="shared" si="106"/>
        <v>0.53846153846153844</v>
      </c>
      <c r="CA597" s="10">
        <f t="shared" si="107"/>
        <v>0.42105263157894735</v>
      </c>
      <c r="CB597" s="9">
        <f t="shared" si="110"/>
        <v>0.5</v>
      </c>
      <c r="CC597" s="9">
        <f t="shared" si="111"/>
        <v>1</v>
      </c>
      <c r="CD597" s="9">
        <f t="shared" si="112"/>
        <v>0</v>
      </c>
      <c r="CE597" s="9">
        <f t="shared" si="113"/>
        <v>0.5</v>
      </c>
      <c r="CF597" s="9">
        <f t="shared" si="114"/>
        <v>0.5</v>
      </c>
      <c r="CG597" s="9">
        <f t="shared" si="115"/>
        <v>0.5</v>
      </c>
      <c r="CH597" s="9">
        <f t="shared" si="116"/>
        <v>0</v>
      </c>
      <c r="CI597" s="9">
        <f t="shared" si="108"/>
        <v>1</v>
      </c>
    </row>
    <row r="598" spans="1:87" ht="27.6" x14ac:dyDescent="0.3">
      <c r="A598" s="9">
        <v>518</v>
      </c>
      <c r="B598" s="2" t="s">
        <v>1589</v>
      </c>
      <c r="C598" s="2" t="s">
        <v>1590</v>
      </c>
      <c r="D598" s="2">
        <v>2019</v>
      </c>
      <c r="E598" s="2" t="s">
        <v>273</v>
      </c>
      <c r="F598" s="2" t="s">
        <v>87</v>
      </c>
      <c r="G598" s="2" t="s">
        <v>72</v>
      </c>
      <c r="H598" s="2" t="s">
        <v>541</v>
      </c>
      <c r="I598" s="2"/>
      <c r="J598" s="2" t="s">
        <v>1601</v>
      </c>
      <c r="K598" s="2" t="s">
        <v>1676</v>
      </c>
      <c r="L598" s="2" t="s">
        <v>1711</v>
      </c>
      <c r="M598" s="2" t="s">
        <v>1709</v>
      </c>
      <c r="N598" s="2" t="s">
        <v>1710</v>
      </c>
      <c r="O598" s="2" t="s">
        <v>1766</v>
      </c>
      <c r="P598" s="2" t="s">
        <v>82</v>
      </c>
      <c r="Q598" s="2" t="s">
        <v>83</v>
      </c>
      <c r="R598" s="2" t="s">
        <v>277</v>
      </c>
      <c r="S598" s="2" t="s">
        <v>1259</v>
      </c>
      <c r="T598" s="2" t="s">
        <v>237</v>
      </c>
      <c r="U598" s="2" t="str">
        <f t="shared" si="109"/>
        <v>DB information</v>
      </c>
      <c r="V598" s="2" t="s">
        <v>1809</v>
      </c>
      <c r="W598" s="2" t="s">
        <v>1810</v>
      </c>
      <c r="X598" s="2" t="s">
        <v>1811</v>
      </c>
      <c r="Y598" s="2" t="s">
        <v>1812</v>
      </c>
      <c r="Z598" s="2" t="s">
        <v>1813</v>
      </c>
      <c r="AA598" s="2"/>
      <c r="AB598" s="2" t="s">
        <v>1814</v>
      </c>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v>39</v>
      </c>
      <c r="BK598" s="2" t="s">
        <v>201</v>
      </c>
      <c r="BL598" s="2">
        <v>0.999</v>
      </c>
      <c r="BM598" s="2">
        <v>2.4899999999999998E-4</v>
      </c>
      <c r="BN598" s="2" t="s">
        <v>274</v>
      </c>
      <c r="BO598" s="2"/>
      <c r="BP598" s="2"/>
      <c r="BQ598" s="2"/>
      <c r="BR598" s="2" t="s">
        <v>176</v>
      </c>
      <c r="BS598" s="2">
        <v>13</v>
      </c>
      <c r="BT598" s="2"/>
      <c r="BU598" s="2"/>
      <c r="BV598" s="2"/>
      <c r="BW598" s="2"/>
      <c r="BX598" s="2"/>
      <c r="BY598" s="2"/>
      <c r="BZ598" s="10">
        <f t="shared" si="106"/>
        <v>0.53846153846153844</v>
      </c>
      <c r="CA598" s="10">
        <f t="shared" si="107"/>
        <v>0.42105263157894735</v>
      </c>
      <c r="CB598" s="9">
        <f t="shared" si="110"/>
        <v>0.5</v>
      </c>
      <c r="CC598" s="9">
        <f t="shared" si="111"/>
        <v>1</v>
      </c>
      <c r="CD598" s="9">
        <f t="shared" si="112"/>
        <v>0</v>
      </c>
      <c r="CE598" s="9">
        <f t="shared" si="113"/>
        <v>0.5</v>
      </c>
      <c r="CF598" s="9">
        <f t="shared" si="114"/>
        <v>0.5</v>
      </c>
      <c r="CG598" s="9">
        <f t="shared" si="115"/>
        <v>0.5</v>
      </c>
      <c r="CH598" s="9">
        <f t="shared" si="116"/>
        <v>0</v>
      </c>
      <c r="CI598" s="9">
        <f t="shared" si="108"/>
        <v>1</v>
      </c>
    </row>
    <row r="599" spans="1:87" ht="27.6" x14ac:dyDescent="0.3">
      <c r="A599" s="9">
        <v>519</v>
      </c>
      <c r="B599" s="2" t="s">
        <v>1589</v>
      </c>
      <c r="C599" s="2" t="s">
        <v>1590</v>
      </c>
      <c r="D599" s="2">
        <v>2019</v>
      </c>
      <c r="E599" s="2" t="s">
        <v>273</v>
      </c>
      <c r="F599" s="2" t="s">
        <v>87</v>
      </c>
      <c r="G599" s="2" t="s">
        <v>72</v>
      </c>
      <c r="H599" s="2" t="s">
        <v>541</v>
      </c>
      <c r="I599" s="2"/>
      <c r="J599" s="2" t="s">
        <v>1598</v>
      </c>
      <c r="K599" s="2" t="s">
        <v>1685</v>
      </c>
      <c r="L599" s="2" t="s">
        <v>1646</v>
      </c>
      <c r="M599" s="2" t="s">
        <v>1709</v>
      </c>
      <c r="N599" s="2" t="s">
        <v>1710</v>
      </c>
      <c r="O599" s="2" t="s">
        <v>1766</v>
      </c>
      <c r="P599" s="2" t="s">
        <v>82</v>
      </c>
      <c r="Q599" s="2" t="s">
        <v>83</v>
      </c>
      <c r="R599" s="2" t="s">
        <v>277</v>
      </c>
      <c r="S599" s="2" t="s">
        <v>289</v>
      </c>
      <c r="T599" s="2" t="s">
        <v>237</v>
      </c>
      <c r="U599" s="2" t="str">
        <f t="shared" si="109"/>
        <v>DB information</v>
      </c>
      <c r="V599" s="2" t="s">
        <v>1809</v>
      </c>
      <c r="W599" s="2" t="s">
        <v>1810</v>
      </c>
      <c r="X599" s="2" t="s">
        <v>1811</v>
      </c>
      <c r="Y599" s="2" t="s">
        <v>1812</v>
      </c>
      <c r="Z599" s="2" t="s">
        <v>1813</v>
      </c>
      <c r="AA599" s="2"/>
      <c r="AB599" s="2" t="s">
        <v>1814</v>
      </c>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v>135</v>
      </c>
      <c r="BK599" s="2" t="s">
        <v>201</v>
      </c>
      <c r="BL599" s="2">
        <v>0.99760000000000004</v>
      </c>
      <c r="BM599" s="2">
        <v>6.2399999999999999E-4</v>
      </c>
      <c r="BN599" s="2" t="s">
        <v>1960</v>
      </c>
      <c r="BO599" s="2"/>
      <c r="BP599" s="2"/>
      <c r="BQ599" s="2"/>
      <c r="BR599" s="2" t="s">
        <v>176</v>
      </c>
      <c r="BS599" s="2">
        <v>45</v>
      </c>
      <c r="BT599" s="2"/>
      <c r="BU599" s="2"/>
      <c r="BV599" s="2"/>
      <c r="BW599" s="2"/>
      <c r="BX599" s="2"/>
      <c r="BY599" s="2"/>
      <c r="BZ599" s="10">
        <f t="shared" si="106"/>
        <v>0.53846153846153844</v>
      </c>
      <c r="CA599" s="10">
        <f t="shared" si="107"/>
        <v>0.42105263157894735</v>
      </c>
      <c r="CB599" s="9">
        <f t="shared" si="110"/>
        <v>0.5</v>
      </c>
      <c r="CC599" s="9">
        <f t="shared" si="111"/>
        <v>1</v>
      </c>
      <c r="CD599" s="9">
        <f t="shared" si="112"/>
        <v>0</v>
      </c>
      <c r="CE599" s="9">
        <f t="shared" si="113"/>
        <v>0.5</v>
      </c>
      <c r="CF599" s="9">
        <f t="shared" si="114"/>
        <v>0.5</v>
      </c>
      <c r="CG599" s="9">
        <f t="shared" si="115"/>
        <v>0.5</v>
      </c>
      <c r="CH599" s="9">
        <f t="shared" si="116"/>
        <v>0</v>
      </c>
      <c r="CI599" s="9">
        <f t="shared" si="108"/>
        <v>1</v>
      </c>
    </row>
    <row r="600" spans="1:87" ht="27.6" x14ac:dyDescent="0.3">
      <c r="A600" s="9">
        <v>519</v>
      </c>
      <c r="B600" s="2" t="s">
        <v>1589</v>
      </c>
      <c r="C600" s="2" t="s">
        <v>1590</v>
      </c>
      <c r="D600" s="2">
        <v>2019</v>
      </c>
      <c r="E600" s="2" t="s">
        <v>273</v>
      </c>
      <c r="F600" s="2" t="s">
        <v>87</v>
      </c>
      <c r="G600" s="2" t="s">
        <v>72</v>
      </c>
      <c r="H600" s="2" t="s">
        <v>541</v>
      </c>
      <c r="I600" s="2"/>
      <c r="J600" s="2" t="s">
        <v>1599</v>
      </c>
      <c r="K600" s="2" t="s">
        <v>1685</v>
      </c>
      <c r="L600" s="2"/>
      <c r="M600" s="2" t="s">
        <v>1709</v>
      </c>
      <c r="N600" s="2" t="s">
        <v>1710</v>
      </c>
      <c r="O600" s="2" t="s">
        <v>1766</v>
      </c>
      <c r="P600" s="2" t="s">
        <v>82</v>
      </c>
      <c r="Q600" s="2" t="s">
        <v>83</v>
      </c>
      <c r="R600" s="2" t="s">
        <v>277</v>
      </c>
      <c r="S600" s="2" t="s">
        <v>289</v>
      </c>
      <c r="T600" s="2" t="s">
        <v>237</v>
      </c>
      <c r="U600" s="2" t="str">
        <f t="shared" si="109"/>
        <v>DB information</v>
      </c>
      <c r="V600" s="2" t="s">
        <v>1809</v>
      </c>
      <c r="W600" s="2" t="s">
        <v>1810</v>
      </c>
      <c r="X600" s="2" t="s">
        <v>1811</v>
      </c>
      <c r="Y600" s="2" t="s">
        <v>1812</v>
      </c>
      <c r="Z600" s="2" t="s">
        <v>1813</v>
      </c>
      <c r="AA600" s="2"/>
      <c r="AB600" s="2" t="s">
        <v>1814</v>
      </c>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v>135</v>
      </c>
      <c r="BK600" s="2" t="s">
        <v>201</v>
      </c>
      <c r="BL600" s="2">
        <v>0.99919999999999998</v>
      </c>
      <c r="BM600" s="2">
        <v>9.5100000000000002E-4</v>
      </c>
      <c r="BN600" s="2"/>
      <c r="BO600" s="2"/>
      <c r="BP600" s="2"/>
      <c r="BQ600" s="2"/>
      <c r="BR600" s="2" t="s">
        <v>176</v>
      </c>
      <c r="BS600" s="2">
        <v>45</v>
      </c>
      <c r="BT600" s="2"/>
      <c r="BU600" s="2"/>
      <c r="BV600" s="2"/>
      <c r="BW600" s="2"/>
      <c r="BX600" s="2"/>
      <c r="BY600" s="2"/>
      <c r="BZ600" s="10">
        <f t="shared" si="106"/>
        <v>0.53846153846153844</v>
      </c>
      <c r="CA600" s="10">
        <f t="shared" si="107"/>
        <v>0.42105263157894735</v>
      </c>
      <c r="CB600" s="9">
        <f t="shared" si="110"/>
        <v>0.5</v>
      </c>
      <c r="CC600" s="9">
        <f t="shared" si="111"/>
        <v>1</v>
      </c>
      <c r="CD600" s="9">
        <f t="shared" si="112"/>
        <v>0</v>
      </c>
      <c r="CE600" s="9">
        <f t="shared" si="113"/>
        <v>0.5</v>
      </c>
      <c r="CF600" s="9">
        <f t="shared" si="114"/>
        <v>0.5</v>
      </c>
      <c r="CG600" s="9">
        <f t="shared" si="115"/>
        <v>0.5</v>
      </c>
      <c r="CH600" s="9">
        <f t="shared" si="116"/>
        <v>0</v>
      </c>
      <c r="CI600" s="9">
        <f t="shared" si="108"/>
        <v>1</v>
      </c>
    </row>
    <row r="601" spans="1:87" ht="27.6" x14ac:dyDescent="0.3">
      <c r="A601" s="9">
        <v>519</v>
      </c>
      <c r="B601" s="2" t="s">
        <v>1589</v>
      </c>
      <c r="C601" s="2" t="s">
        <v>1590</v>
      </c>
      <c r="D601" s="2">
        <v>2019</v>
      </c>
      <c r="E601" s="2" t="s">
        <v>273</v>
      </c>
      <c r="F601" s="2" t="s">
        <v>87</v>
      </c>
      <c r="G601" s="2" t="s">
        <v>72</v>
      </c>
      <c r="H601" s="2" t="s">
        <v>541</v>
      </c>
      <c r="I601" s="2"/>
      <c r="J601" s="2" t="s">
        <v>1601</v>
      </c>
      <c r="K601" s="2" t="s">
        <v>1685</v>
      </c>
      <c r="L601" s="2" t="s">
        <v>1711</v>
      </c>
      <c r="M601" s="2" t="s">
        <v>1709</v>
      </c>
      <c r="N601" s="2" t="s">
        <v>1710</v>
      </c>
      <c r="O601" s="2" t="s">
        <v>1766</v>
      </c>
      <c r="P601" s="2" t="s">
        <v>82</v>
      </c>
      <c r="Q601" s="2" t="s">
        <v>83</v>
      </c>
      <c r="R601" s="2" t="s">
        <v>277</v>
      </c>
      <c r="S601" s="2" t="s">
        <v>289</v>
      </c>
      <c r="T601" s="2" t="s">
        <v>237</v>
      </c>
      <c r="U601" s="2" t="str">
        <f t="shared" si="109"/>
        <v>DB information</v>
      </c>
      <c r="V601" s="2" t="s">
        <v>1809</v>
      </c>
      <c r="W601" s="2" t="s">
        <v>1810</v>
      </c>
      <c r="X601" s="2" t="s">
        <v>1811</v>
      </c>
      <c r="Y601" s="2" t="s">
        <v>1812</v>
      </c>
      <c r="Z601" s="2" t="s">
        <v>1813</v>
      </c>
      <c r="AA601" s="2"/>
      <c r="AB601" s="2" t="s">
        <v>1814</v>
      </c>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v>135</v>
      </c>
      <c r="BK601" s="2" t="s">
        <v>201</v>
      </c>
      <c r="BL601" s="2">
        <v>0.99880000000000002</v>
      </c>
      <c r="BM601" s="2">
        <v>5.8E-4</v>
      </c>
      <c r="BN601" s="2" t="s">
        <v>274</v>
      </c>
      <c r="BO601" s="2"/>
      <c r="BP601" s="2"/>
      <c r="BQ601" s="2"/>
      <c r="BR601" s="2" t="s">
        <v>176</v>
      </c>
      <c r="BS601" s="2">
        <v>45</v>
      </c>
      <c r="BT601" s="2"/>
      <c r="BU601" s="2"/>
      <c r="BV601" s="2"/>
      <c r="BW601" s="2"/>
      <c r="BX601" s="2"/>
      <c r="BY601" s="2"/>
      <c r="BZ601" s="10">
        <f t="shared" si="106"/>
        <v>0.53846153846153844</v>
      </c>
      <c r="CA601" s="10">
        <f t="shared" si="107"/>
        <v>0.42105263157894735</v>
      </c>
      <c r="CB601" s="9">
        <f t="shared" si="110"/>
        <v>0.5</v>
      </c>
      <c r="CC601" s="9">
        <f t="shared" si="111"/>
        <v>1</v>
      </c>
      <c r="CD601" s="9">
        <f t="shared" si="112"/>
        <v>0</v>
      </c>
      <c r="CE601" s="9">
        <f t="shared" si="113"/>
        <v>0.5</v>
      </c>
      <c r="CF601" s="9">
        <f t="shared" si="114"/>
        <v>0.5</v>
      </c>
      <c r="CG601" s="9">
        <f t="shared" si="115"/>
        <v>0.5</v>
      </c>
      <c r="CH601" s="9">
        <f t="shared" si="116"/>
        <v>0</v>
      </c>
      <c r="CI601" s="9">
        <f t="shared" si="108"/>
        <v>1</v>
      </c>
    </row>
    <row r="602" spans="1:87" ht="27.6" x14ac:dyDescent="0.3">
      <c r="A602" s="9">
        <v>520</v>
      </c>
      <c r="B602" s="2" t="s">
        <v>1589</v>
      </c>
      <c r="C602" s="2" t="s">
        <v>1590</v>
      </c>
      <c r="D602" s="2">
        <v>2019</v>
      </c>
      <c r="E602" s="2" t="s">
        <v>273</v>
      </c>
      <c r="F602" s="2" t="s">
        <v>87</v>
      </c>
      <c r="G602" s="2" t="s">
        <v>72</v>
      </c>
      <c r="H602" s="2" t="s">
        <v>541</v>
      </c>
      <c r="I602" s="2"/>
      <c r="J602" s="2" t="s">
        <v>1598</v>
      </c>
      <c r="K602" s="2" t="s">
        <v>1693</v>
      </c>
      <c r="L602" s="2" t="s">
        <v>1646</v>
      </c>
      <c r="M602" s="2" t="s">
        <v>1709</v>
      </c>
      <c r="N602" s="2" t="s">
        <v>1710</v>
      </c>
      <c r="O602" s="2" t="s">
        <v>1766</v>
      </c>
      <c r="P602" s="2" t="s">
        <v>82</v>
      </c>
      <c r="Q602" s="2" t="s">
        <v>83</v>
      </c>
      <c r="R602" s="2" t="s">
        <v>277</v>
      </c>
      <c r="S602" s="2" t="s">
        <v>1276</v>
      </c>
      <c r="T602" s="2" t="s">
        <v>237</v>
      </c>
      <c r="U602" s="2" t="str">
        <f t="shared" si="109"/>
        <v>DB information</v>
      </c>
      <c r="V602" s="2" t="s">
        <v>1809</v>
      </c>
      <c r="W602" s="2" t="s">
        <v>1810</v>
      </c>
      <c r="X602" s="2" t="s">
        <v>1811</v>
      </c>
      <c r="Y602" s="2" t="s">
        <v>1812</v>
      </c>
      <c r="Z602" s="2" t="s">
        <v>1813</v>
      </c>
      <c r="AA602" s="2"/>
      <c r="AB602" s="2" t="s">
        <v>1814</v>
      </c>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v>75</v>
      </c>
      <c r="BK602" s="2" t="s">
        <v>201</v>
      </c>
      <c r="BL602" s="2">
        <v>0.99739999999999995</v>
      </c>
      <c r="BM602" s="2">
        <v>2.6200000000000003E-4</v>
      </c>
      <c r="BN602" s="2" t="s">
        <v>1960</v>
      </c>
      <c r="BO602" s="2"/>
      <c r="BP602" s="2"/>
      <c r="BQ602" s="2"/>
      <c r="BR602" s="2" t="s">
        <v>176</v>
      </c>
      <c r="BS602" s="2">
        <v>25</v>
      </c>
      <c r="BT602" s="2"/>
      <c r="BU602" s="2"/>
      <c r="BV602" s="2"/>
      <c r="BW602" s="2"/>
      <c r="BX602" s="2"/>
      <c r="BY602" s="2"/>
      <c r="BZ602" s="10">
        <f t="shared" si="106"/>
        <v>0.53846153846153844</v>
      </c>
      <c r="CA602" s="10">
        <f t="shared" si="107"/>
        <v>0.42105263157894735</v>
      </c>
      <c r="CB602" s="9">
        <f t="shared" si="110"/>
        <v>0.5</v>
      </c>
      <c r="CC602" s="9">
        <f t="shared" si="111"/>
        <v>1</v>
      </c>
      <c r="CD602" s="9">
        <f t="shared" si="112"/>
        <v>0</v>
      </c>
      <c r="CE602" s="9">
        <f t="shared" si="113"/>
        <v>0.5</v>
      </c>
      <c r="CF602" s="9">
        <f t="shared" si="114"/>
        <v>0.5</v>
      </c>
      <c r="CG602" s="9">
        <f t="shared" si="115"/>
        <v>0.5</v>
      </c>
      <c r="CH602" s="9">
        <f t="shared" si="116"/>
        <v>0</v>
      </c>
      <c r="CI602" s="9">
        <f t="shared" si="108"/>
        <v>1</v>
      </c>
    </row>
    <row r="603" spans="1:87" ht="27.6" x14ac:dyDescent="0.3">
      <c r="A603" s="9">
        <v>520</v>
      </c>
      <c r="B603" s="2" t="s">
        <v>1589</v>
      </c>
      <c r="C603" s="2" t="s">
        <v>1590</v>
      </c>
      <c r="D603" s="2">
        <v>2019</v>
      </c>
      <c r="E603" s="2" t="s">
        <v>273</v>
      </c>
      <c r="F603" s="2" t="s">
        <v>87</v>
      </c>
      <c r="G603" s="2" t="s">
        <v>72</v>
      </c>
      <c r="H603" s="2" t="s">
        <v>541</v>
      </c>
      <c r="I603" s="2"/>
      <c r="J603" s="2" t="s">
        <v>1599</v>
      </c>
      <c r="K603" s="2" t="s">
        <v>1693</v>
      </c>
      <c r="L603" s="2"/>
      <c r="M603" s="2" t="s">
        <v>1709</v>
      </c>
      <c r="N603" s="2" t="s">
        <v>1710</v>
      </c>
      <c r="O603" s="2" t="s">
        <v>1766</v>
      </c>
      <c r="P603" s="2" t="s">
        <v>82</v>
      </c>
      <c r="Q603" s="2" t="s">
        <v>83</v>
      </c>
      <c r="R603" s="2" t="s">
        <v>277</v>
      </c>
      <c r="S603" s="2" t="s">
        <v>1276</v>
      </c>
      <c r="T603" s="2" t="s">
        <v>237</v>
      </c>
      <c r="U603" s="2" t="str">
        <f t="shared" si="109"/>
        <v>DB information</v>
      </c>
      <c r="V603" s="2" t="s">
        <v>1809</v>
      </c>
      <c r="W603" s="2" t="s">
        <v>1810</v>
      </c>
      <c r="X603" s="2" t="s">
        <v>1811</v>
      </c>
      <c r="Y603" s="2" t="s">
        <v>1812</v>
      </c>
      <c r="Z603" s="2" t="s">
        <v>1813</v>
      </c>
      <c r="AA603" s="2"/>
      <c r="AB603" s="2" t="s">
        <v>1814</v>
      </c>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v>75</v>
      </c>
      <c r="BK603" s="2" t="s">
        <v>201</v>
      </c>
      <c r="BL603" s="2">
        <v>0.99460000000000004</v>
      </c>
      <c r="BM603" s="2">
        <v>1.193E-3</v>
      </c>
      <c r="BN603" s="2"/>
      <c r="BO603" s="2"/>
      <c r="BP603" s="2"/>
      <c r="BQ603" s="2"/>
      <c r="BR603" s="2" t="s">
        <v>176</v>
      </c>
      <c r="BS603" s="2">
        <v>25</v>
      </c>
      <c r="BT603" s="2"/>
      <c r="BU603" s="2"/>
      <c r="BV603" s="2"/>
      <c r="BW603" s="2"/>
      <c r="BX603" s="2"/>
      <c r="BY603" s="2"/>
      <c r="BZ603" s="10">
        <f t="shared" si="106"/>
        <v>0.53846153846153844</v>
      </c>
      <c r="CA603" s="10">
        <f t="shared" si="107"/>
        <v>0.42105263157894735</v>
      </c>
      <c r="CB603" s="9">
        <f t="shared" si="110"/>
        <v>0.5</v>
      </c>
      <c r="CC603" s="9">
        <f t="shared" si="111"/>
        <v>1</v>
      </c>
      <c r="CD603" s="9">
        <f t="shared" si="112"/>
        <v>0</v>
      </c>
      <c r="CE603" s="9">
        <f t="shared" si="113"/>
        <v>0.5</v>
      </c>
      <c r="CF603" s="9">
        <f t="shared" si="114"/>
        <v>0.5</v>
      </c>
      <c r="CG603" s="9">
        <f t="shared" si="115"/>
        <v>0.5</v>
      </c>
      <c r="CH603" s="9">
        <f t="shared" si="116"/>
        <v>0</v>
      </c>
      <c r="CI603" s="9">
        <f t="shared" si="108"/>
        <v>1</v>
      </c>
    </row>
    <row r="604" spans="1:87" ht="27.6" x14ac:dyDescent="0.3">
      <c r="A604" s="9">
        <v>520</v>
      </c>
      <c r="B604" s="2" t="s">
        <v>1589</v>
      </c>
      <c r="C604" s="2" t="s">
        <v>1590</v>
      </c>
      <c r="D604" s="2">
        <v>2019</v>
      </c>
      <c r="E604" s="2" t="s">
        <v>273</v>
      </c>
      <c r="F604" s="2" t="s">
        <v>87</v>
      </c>
      <c r="G604" s="2" t="s">
        <v>72</v>
      </c>
      <c r="H604" s="2" t="s">
        <v>541</v>
      </c>
      <c r="I604" s="2"/>
      <c r="J604" s="2" t="s">
        <v>1601</v>
      </c>
      <c r="K604" s="2" t="s">
        <v>1693</v>
      </c>
      <c r="L604" s="2" t="s">
        <v>1711</v>
      </c>
      <c r="M604" s="2" t="s">
        <v>1709</v>
      </c>
      <c r="N604" s="2" t="s">
        <v>1710</v>
      </c>
      <c r="O604" s="2" t="s">
        <v>1766</v>
      </c>
      <c r="P604" s="2" t="s">
        <v>82</v>
      </c>
      <c r="Q604" s="2" t="s">
        <v>83</v>
      </c>
      <c r="R604" s="2" t="s">
        <v>277</v>
      </c>
      <c r="S604" s="2" t="s">
        <v>1276</v>
      </c>
      <c r="T604" s="2" t="s">
        <v>237</v>
      </c>
      <c r="U604" s="2" t="str">
        <f t="shared" si="109"/>
        <v>DB information</v>
      </c>
      <c r="V604" s="2" t="s">
        <v>1809</v>
      </c>
      <c r="W604" s="2" t="s">
        <v>1810</v>
      </c>
      <c r="X604" s="2" t="s">
        <v>1811</v>
      </c>
      <c r="Y604" s="2" t="s">
        <v>1812</v>
      </c>
      <c r="Z604" s="2" t="s">
        <v>1813</v>
      </c>
      <c r="AA604" s="2"/>
      <c r="AB604" s="2" t="s">
        <v>1814</v>
      </c>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v>75</v>
      </c>
      <c r="BK604" s="2" t="s">
        <v>201</v>
      </c>
      <c r="BL604" s="2">
        <v>0.99929999999999997</v>
      </c>
      <c r="BM604" s="2">
        <v>4.7399999999999997E-4</v>
      </c>
      <c r="BN604" s="2" t="s">
        <v>274</v>
      </c>
      <c r="BO604" s="2"/>
      <c r="BP604" s="2"/>
      <c r="BQ604" s="2"/>
      <c r="BR604" s="2" t="s">
        <v>176</v>
      </c>
      <c r="BS604" s="2">
        <v>25</v>
      </c>
      <c r="BT604" s="2"/>
      <c r="BU604" s="2"/>
      <c r="BV604" s="2"/>
      <c r="BW604" s="2"/>
      <c r="BX604" s="2"/>
      <c r="BY604" s="2"/>
      <c r="BZ604" s="10">
        <f t="shared" si="106"/>
        <v>0.53846153846153844</v>
      </c>
      <c r="CA604" s="10">
        <f t="shared" si="107"/>
        <v>0.42105263157894735</v>
      </c>
      <c r="CB604" s="9">
        <f t="shared" si="110"/>
        <v>0.5</v>
      </c>
      <c r="CC604" s="9">
        <f t="shared" si="111"/>
        <v>1</v>
      </c>
      <c r="CD604" s="9">
        <f t="shared" si="112"/>
        <v>0</v>
      </c>
      <c r="CE604" s="9">
        <f t="shared" si="113"/>
        <v>0.5</v>
      </c>
      <c r="CF604" s="9">
        <f t="shared" si="114"/>
        <v>0.5</v>
      </c>
      <c r="CG604" s="9">
        <f t="shared" si="115"/>
        <v>0.5</v>
      </c>
      <c r="CH604" s="9">
        <f t="shared" si="116"/>
        <v>0</v>
      </c>
      <c r="CI604" s="9">
        <f t="shared" si="108"/>
        <v>1</v>
      </c>
    </row>
    <row r="605" spans="1:87" ht="27.6" x14ac:dyDescent="0.3">
      <c r="A605" s="9">
        <v>521</v>
      </c>
      <c r="B605" s="2" t="s">
        <v>1589</v>
      </c>
      <c r="C605" s="2" t="s">
        <v>1590</v>
      </c>
      <c r="D605" s="2">
        <v>2019</v>
      </c>
      <c r="E605" s="2" t="s">
        <v>273</v>
      </c>
      <c r="F605" s="2" t="s">
        <v>87</v>
      </c>
      <c r="G605" s="2" t="s">
        <v>72</v>
      </c>
      <c r="H605" s="2" t="s">
        <v>541</v>
      </c>
      <c r="I605" s="2"/>
      <c r="J605" s="2" t="s">
        <v>1598</v>
      </c>
      <c r="K605" s="2" t="s">
        <v>1696</v>
      </c>
      <c r="L605" s="2" t="s">
        <v>1646</v>
      </c>
      <c r="M605" s="2" t="s">
        <v>1709</v>
      </c>
      <c r="N605" s="2" t="s">
        <v>1710</v>
      </c>
      <c r="O605" s="2" t="s">
        <v>1766</v>
      </c>
      <c r="P605" s="2" t="s">
        <v>82</v>
      </c>
      <c r="Q605" s="2" t="s">
        <v>83</v>
      </c>
      <c r="R605" s="2" t="s">
        <v>277</v>
      </c>
      <c r="S605" s="2" t="s">
        <v>1284</v>
      </c>
      <c r="T605" s="2" t="s">
        <v>237</v>
      </c>
      <c r="U605" s="2" t="str">
        <f t="shared" si="109"/>
        <v>DB information</v>
      </c>
      <c r="V605" s="2" t="s">
        <v>1809</v>
      </c>
      <c r="W605" s="2" t="s">
        <v>1810</v>
      </c>
      <c r="X605" s="2" t="s">
        <v>1811</v>
      </c>
      <c r="Y605" s="2" t="s">
        <v>1812</v>
      </c>
      <c r="Z605" s="2" t="s">
        <v>1813</v>
      </c>
      <c r="AA605" s="2"/>
      <c r="AB605" s="2" t="s">
        <v>1814</v>
      </c>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v>168</v>
      </c>
      <c r="BK605" s="2" t="s">
        <v>201</v>
      </c>
      <c r="BL605" s="2">
        <v>0.99670000000000003</v>
      </c>
      <c r="BM605" s="2">
        <v>2.1100000000000001E-4</v>
      </c>
      <c r="BN605" s="2" t="s">
        <v>1960</v>
      </c>
      <c r="BO605" s="2"/>
      <c r="BP605" s="2"/>
      <c r="BQ605" s="2"/>
      <c r="BR605" s="2" t="s">
        <v>176</v>
      </c>
      <c r="BS605" s="2">
        <v>56</v>
      </c>
      <c r="BT605" s="2"/>
      <c r="BU605" s="2"/>
      <c r="BV605" s="2"/>
      <c r="BW605" s="2"/>
      <c r="BX605" s="2"/>
      <c r="BY605" s="2"/>
      <c r="BZ605" s="10">
        <f t="shared" si="106"/>
        <v>0.53846153846153844</v>
      </c>
      <c r="CA605" s="10">
        <f t="shared" si="107"/>
        <v>0.42105263157894735</v>
      </c>
      <c r="CB605" s="9">
        <f t="shared" si="110"/>
        <v>0.5</v>
      </c>
      <c r="CC605" s="9">
        <f t="shared" si="111"/>
        <v>1</v>
      </c>
      <c r="CD605" s="9">
        <f t="shared" si="112"/>
        <v>0</v>
      </c>
      <c r="CE605" s="9">
        <f t="shared" si="113"/>
        <v>0.5</v>
      </c>
      <c r="CF605" s="9">
        <f t="shared" si="114"/>
        <v>0.5</v>
      </c>
      <c r="CG605" s="9">
        <f t="shared" si="115"/>
        <v>0.5</v>
      </c>
      <c r="CH605" s="9">
        <f t="shared" si="116"/>
        <v>0</v>
      </c>
      <c r="CI605" s="9">
        <f t="shared" si="108"/>
        <v>1</v>
      </c>
    </row>
    <row r="606" spans="1:87" ht="27.6" x14ac:dyDescent="0.3">
      <c r="A606" s="9">
        <v>521</v>
      </c>
      <c r="B606" s="2" t="s">
        <v>1589</v>
      </c>
      <c r="C606" s="2" t="s">
        <v>1590</v>
      </c>
      <c r="D606" s="2">
        <v>2019</v>
      </c>
      <c r="E606" s="2" t="s">
        <v>273</v>
      </c>
      <c r="F606" s="2" t="s">
        <v>87</v>
      </c>
      <c r="G606" s="2" t="s">
        <v>72</v>
      </c>
      <c r="H606" s="2" t="s">
        <v>541</v>
      </c>
      <c r="I606" s="2"/>
      <c r="J606" s="2" t="s">
        <v>1599</v>
      </c>
      <c r="K606" s="2" t="s">
        <v>1696</v>
      </c>
      <c r="L606" s="2"/>
      <c r="M606" s="2" t="s">
        <v>1709</v>
      </c>
      <c r="N606" s="2" t="s">
        <v>1710</v>
      </c>
      <c r="O606" s="2" t="s">
        <v>1766</v>
      </c>
      <c r="P606" s="2" t="s">
        <v>82</v>
      </c>
      <c r="Q606" s="2" t="s">
        <v>83</v>
      </c>
      <c r="R606" s="2" t="s">
        <v>277</v>
      </c>
      <c r="S606" s="2" t="s">
        <v>1284</v>
      </c>
      <c r="T606" s="2" t="s">
        <v>237</v>
      </c>
      <c r="U606" s="2" t="str">
        <f t="shared" si="109"/>
        <v>DB information</v>
      </c>
      <c r="V606" s="2" t="s">
        <v>1809</v>
      </c>
      <c r="W606" s="2" t="s">
        <v>1810</v>
      </c>
      <c r="X606" s="2" t="s">
        <v>1811</v>
      </c>
      <c r="Y606" s="2" t="s">
        <v>1812</v>
      </c>
      <c r="Z606" s="2" t="s">
        <v>1813</v>
      </c>
      <c r="AA606" s="2"/>
      <c r="AB606" s="2" t="s">
        <v>1814</v>
      </c>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v>168</v>
      </c>
      <c r="BK606" s="2" t="s">
        <v>201</v>
      </c>
      <c r="BL606" s="2">
        <v>0.99809999999999999</v>
      </c>
      <c r="BM606" s="2">
        <v>6.8499999999999995E-4</v>
      </c>
      <c r="BN606" s="2"/>
      <c r="BO606" s="2"/>
      <c r="BP606" s="2"/>
      <c r="BQ606" s="2"/>
      <c r="BR606" s="2" t="s">
        <v>176</v>
      </c>
      <c r="BS606" s="2">
        <v>56</v>
      </c>
      <c r="BT606" s="2"/>
      <c r="BU606" s="2"/>
      <c r="BV606" s="2"/>
      <c r="BW606" s="2"/>
      <c r="BX606" s="2"/>
      <c r="BY606" s="2"/>
      <c r="BZ606" s="10">
        <f t="shared" si="106"/>
        <v>0.53846153846153844</v>
      </c>
      <c r="CA606" s="10">
        <f t="shared" si="107"/>
        <v>0.42105263157894735</v>
      </c>
      <c r="CB606" s="9">
        <f t="shared" si="110"/>
        <v>0.5</v>
      </c>
      <c r="CC606" s="9">
        <f t="shared" si="111"/>
        <v>1</v>
      </c>
      <c r="CD606" s="9">
        <f t="shared" si="112"/>
        <v>0</v>
      </c>
      <c r="CE606" s="9">
        <f t="shared" si="113"/>
        <v>0.5</v>
      </c>
      <c r="CF606" s="9">
        <f t="shared" si="114"/>
        <v>0.5</v>
      </c>
      <c r="CG606" s="9">
        <f t="shared" si="115"/>
        <v>0.5</v>
      </c>
      <c r="CH606" s="9">
        <f t="shared" si="116"/>
        <v>0</v>
      </c>
      <c r="CI606" s="9">
        <f t="shared" si="108"/>
        <v>1</v>
      </c>
    </row>
    <row r="607" spans="1:87" ht="27.6" x14ac:dyDescent="0.3">
      <c r="A607" s="9">
        <v>521</v>
      </c>
      <c r="B607" s="2" t="s">
        <v>1589</v>
      </c>
      <c r="C607" s="2" t="s">
        <v>1590</v>
      </c>
      <c r="D607" s="2">
        <v>2019</v>
      </c>
      <c r="E607" s="2" t="s">
        <v>273</v>
      </c>
      <c r="F607" s="2" t="s">
        <v>87</v>
      </c>
      <c r="G607" s="2" t="s">
        <v>72</v>
      </c>
      <c r="H607" s="2" t="s">
        <v>541</v>
      </c>
      <c r="I607" s="2"/>
      <c r="J607" s="2" t="s">
        <v>1601</v>
      </c>
      <c r="K607" s="2" t="s">
        <v>1696</v>
      </c>
      <c r="L607" s="2" t="s">
        <v>1711</v>
      </c>
      <c r="M607" s="2" t="s">
        <v>1709</v>
      </c>
      <c r="N607" s="2" t="s">
        <v>1710</v>
      </c>
      <c r="O607" s="2" t="s">
        <v>1766</v>
      </c>
      <c r="P607" s="2" t="s">
        <v>82</v>
      </c>
      <c r="Q607" s="2" t="s">
        <v>83</v>
      </c>
      <c r="R607" s="2" t="s">
        <v>277</v>
      </c>
      <c r="S607" s="2" t="s">
        <v>1284</v>
      </c>
      <c r="T607" s="2" t="s">
        <v>237</v>
      </c>
      <c r="U607" s="2" t="str">
        <f t="shared" si="109"/>
        <v>DB information</v>
      </c>
      <c r="V607" s="2" t="s">
        <v>1809</v>
      </c>
      <c r="W607" s="2" t="s">
        <v>1810</v>
      </c>
      <c r="X607" s="2" t="s">
        <v>1811</v>
      </c>
      <c r="Y607" s="2" t="s">
        <v>1812</v>
      </c>
      <c r="Z607" s="2" t="s">
        <v>1813</v>
      </c>
      <c r="AA607" s="2"/>
      <c r="AB607" s="2" t="s">
        <v>1814</v>
      </c>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v>168</v>
      </c>
      <c r="BK607" s="2" t="s">
        <v>201</v>
      </c>
      <c r="BL607" s="2">
        <v>0.99919999999999998</v>
      </c>
      <c r="BM607" s="2">
        <v>1.85E-4</v>
      </c>
      <c r="BN607" s="2" t="s">
        <v>274</v>
      </c>
      <c r="BO607" s="2"/>
      <c r="BP607" s="2"/>
      <c r="BQ607" s="2"/>
      <c r="BR607" s="2" t="s">
        <v>176</v>
      </c>
      <c r="BS607" s="2">
        <v>56</v>
      </c>
      <c r="BT607" s="2"/>
      <c r="BU607" s="2"/>
      <c r="BV607" s="2"/>
      <c r="BW607" s="2"/>
      <c r="BX607" s="2"/>
      <c r="BY607" s="2"/>
      <c r="BZ607" s="10">
        <f t="shared" si="106"/>
        <v>0.53846153846153844</v>
      </c>
      <c r="CA607" s="10">
        <f t="shared" si="107"/>
        <v>0.42105263157894735</v>
      </c>
      <c r="CB607" s="9">
        <f t="shared" si="110"/>
        <v>0.5</v>
      </c>
      <c r="CC607" s="9">
        <f t="shared" si="111"/>
        <v>1</v>
      </c>
      <c r="CD607" s="9">
        <f t="shared" si="112"/>
        <v>0</v>
      </c>
      <c r="CE607" s="9">
        <f t="shared" si="113"/>
        <v>0.5</v>
      </c>
      <c r="CF607" s="9">
        <f t="shared" si="114"/>
        <v>0.5</v>
      </c>
      <c r="CG607" s="9">
        <f t="shared" si="115"/>
        <v>0.5</v>
      </c>
      <c r="CH607" s="9">
        <f t="shared" si="116"/>
        <v>0</v>
      </c>
      <c r="CI607" s="9">
        <f t="shared" si="108"/>
        <v>1</v>
      </c>
    </row>
    <row r="608" spans="1:87" ht="27.6" x14ac:dyDescent="0.3">
      <c r="A608" s="9">
        <v>522</v>
      </c>
      <c r="B608" s="2" t="s">
        <v>1589</v>
      </c>
      <c r="C608" s="2" t="s">
        <v>1590</v>
      </c>
      <c r="D608" s="2">
        <v>2019</v>
      </c>
      <c r="E608" s="2" t="s">
        <v>273</v>
      </c>
      <c r="F608" s="2" t="s">
        <v>87</v>
      </c>
      <c r="G608" s="2" t="s">
        <v>72</v>
      </c>
      <c r="H608" s="2" t="s">
        <v>541</v>
      </c>
      <c r="I608" s="2"/>
      <c r="J608" s="2" t="s">
        <v>1598</v>
      </c>
      <c r="K608" s="2" t="s">
        <v>1697</v>
      </c>
      <c r="L608" s="2" t="s">
        <v>1646</v>
      </c>
      <c r="M608" s="2" t="s">
        <v>1709</v>
      </c>
      <c r="N608" s="2" t="s">
        <v>1710</v>
      </c>
      <c r="O608" s="2" t="s">
        <v>1766</v>
      </c>
      <c r="P608" s="2" t="s">
        <v>82</v>
      </c>
      <c r="Q608" s="2" t="s">
        <v>83</v>
      </c>
      <c r="R608" s="2" t="s">
        <v>277</v>
      </c>
      <c r="S608" s="2" t="s">
        <v>295</v>
      </c>
      <c r="T608" s="2" t="s">
        <v>237</v>
      </c>
      <c r="U608" s="2" t="str">
        <f t="shared" si="109"/>
        <v>DB information</v>
      </c>
      <c r="V608" s="2" t="s">
        <v>1809</v>
      </c>
      <c r="W608" s="2" t="s">
        <v>1810</v>
      </c>
      <c r="X608" s="2" t="s">
        <v>1811</v>
      </c>
      <c r="Y608" s="2" t="s">
        <v>1812</v>
      </c>
      <c r="Z608" s="2" t="s">
        <v>1813</v>
      </c>
      <c r="AA608" s="2"/>
      <c r="AB608" s="2" t="s">
        <v>1814</v>
      </c>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v>138</v>
      </c>
      <c r="BK608" s="2" t="s">
        <v>201</v>
      </c>
      <c r="BL608" s="2">
        <v>0.99709999999999999</v>
      </c>
      <c r="BM608" s="2">
        <v>1.94E-4</v>
      </c>
      <c r="BN608" s="2" t="s">
        <v>1960</v>
      </c>
      <c r="BO608" s="2"/>
      <c r="BP608" s="2"/>
      <c r="BQ608" s="2"/>
      <c r="BR608" s="2" t="s">
        <v>176</v>
      </c>
      <c r="BS608" s="2">
        <v>46</v>
      </c>
      <c r="BT608" s="2"/>
      <c r="BU608" s="2"/>
      <c r="BV608" s="2"/>
      <c r="BW608" s="2"/>
      <c r="BX608" s="2"/>
      <c r="BY608" s="2"/>
      <c r="BZ608" s="10">
        <f t="shared" si="106"/>
        <v>0.53846153846153844</v>
      </c>
      <c r="CA608" s="10">
        <f t="shared" si="107"/>
        <v>0.42105263157894735</v>
      </c>
      <c r="CB608" s="9">
        <f t="shared" si="110"/>
        <v>0.5</v>
      </c>
      <c r="CC608" s="9">
        <f t="shared" si="111"/>
        <v>1</v>
      </c>
      <c r="CD608" s="9">
        <f t="shared" si="112"/>
        <v>0</v>
      </c>
      <c r="CE608" s="9">
        <f t="shared" si="113"/>
        <v>0.5</v>
      </c>
      <c r="CF608" s="9">
        <f t="shared" si="114"/>
        <v>0.5</v>
      </c>
      <c r="CG608" s="9">
        <f t="shared" si="115"/>
        <v>0.5</v>
      </c>
      <c r="CH608" s="9">
        <f t="shared" si="116"/>
        <v>0</v>
      </c>
      <c r="CI608" s="9">
        <f t="shared" si="108"/>
        <v>1</v>
      </c>
    </row>
    <row r="609" spans="1:87" ht="27.6" x14ac:dyDescent="0.3">
      <c r="A609" s="9">
        <v>522</v>
      </c>
      <c r="B609" s="2" t="s">
        <v>1589</v>
      </c>
      <c r="C609" s="2" t="s">
        <v>1590</v>
      </c>
      <c r="D609" s="2">
        <v>2019</v>
      </c>
      <c r="E609" s="2" t="s">
        <v>273</v>
      </c>
      <c r="F609" s="2" t="s">
        <v>87</v>
      </c>
      <c r="G609" s="2" t="s">
        <v>72</v>
      </c>
      <c r="H609" s="2" t="s">
        <v>541</v>
      </c>
      <c r="I609" s="2"/>
      <c r="J609" s="2" t="s">
        <v>1599</v>
      </c>
      <c r="K609" s="2" t="s">
        <v>1697</v>
      </c>
      <c r="L609" s="2"/>
      <c r="M609" s="2" t="s">
        <v>1709</v>
      </c>
      <c r="N609" s="2" t="s">
        <v>1710</v>
      </c>
      <c r="O609" s="2" t="s">
        <v>1766</v>
      </c>
      <c r="P609" s="2" t="s">
        <v>82</v>
      </c>
      <c r="Q609" s="2" t="s">
        <v>83</v>
      </c>
      <c r="R609" s="2" t="s">
        <v>277</v>
      </c>
      <c r="S609" s="2" t="s">
        <v>295</v>
      </c>
      <c r="T609" s="2" t="s">
        <v>237</v>
      </c>
      <c r="U609" s="2" t="str">
        <f t="shared" si="109"/>
        <v>DB information</v>
      </c>
      <c r="V609" s="2" t="s">
        <v>1809</v>
      </c>
      <c r="W609" s="2" t="s">
        <v>1810</v>
      </c>
      <c r="X609" s="2" t="s">
        <v>1811</v>
      </c>
      <c r="Y609" s="2" t="s">
        <v>1812</v>
      </c>
      <c r="Z609" s="2" t="s">
        <v>1813</v>
      </c>
      <c r="AA609" s="2"/>
      <c r="AB609" s="2" t="s">
        <v>1814</v>
      </c>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v>138</v>
      </c>
      <c r="BK609" s="2" t="s">
        <v>201</v>
      </c>
      <c r="BL609" s="2">
        <v>0.999</v>
      </c>
      <c r="BM609" s="2">
        <v>7.1000000000000002E-4</v>
      </c>
      <c r="BN609" s="2"/>
      <c r="BO609" s="2"/>
      <c r="BP609" s="2"/>
      <c r="BQ609" s="2"/>
      <c r="BR609" s="2" t="s">
        <v>176</v>
      </c>
      <c r="BS609" s="2">
        <v>46</v>
      </c>
      <c r="BT609" s="2"/>
      <c r="BU609" s="2"/>
      <c r="BV609" s="2"/>
      <c r="BW609" s="2"/>
      <c r="BX609" s="2"/>
      <c r="BY609" s="2"/>
      <c r="BZ609" s="10">
        <f t="shared" si="106"/>
        <v>0.53846153846153844</v>
      </c>
      <c r="CA609" s="10">
        <f t="shared" si="107"/>
        <v>0.42105263157894735</v>
      </c>
      <c r="CB609" s="9">
        <f t="shared" si="110"/>
        <v>0.5</v>
      </c>
      <c r="CC609" s="9">
        <f t="shared" si="111"/>
        <v>1</v>
      </c>
      <c r="CD609" s="9">
        <f t="shared" si="112"/>
        <v>0</v>
      </c>
      <c r="CE609" s="9">
        <f t="shared" si="113"/>
        <v>0.5</v>
      </c>
      <c r="CF609" s="9">
        <f t="shared" si="114"/>
        <v>0.5</v>
      </c>
      <c r="CG609" s="9">
        <f t="shared" si="115"/>
        <v>0.5</v>
      </c>
      <c r="CH609" s="9">
        <f t="shared" si="116"/>
        <v>0</v>
      </c>
      <c r="CI609" s="9">
        <f t="shared" si="108"/>
        <v>1</v>
      </c>
    </row>
    <row r="610" spans="1:87" ht="27.6" x14ac:dyDescent="0.3">
      <c r="A610" s="9">
        <v>522</v>
      </c>
      <c r="B610" s="2" t="s">
        <v>1589</v>
      </c>
      <c r="C610" s="2" t="s">
        <v>1590</v>
      </c>
      <c r="D610" s="2">
        <v>2019</v>
      </c>
      <c r="E610" s="2" t="s">
        <v>273</v>
      </c>
      <c r="F610" s="2" t="s">
        <v>87</v>
      </c>
      <c r="G610" s="2" t="s">
        <v>72</v>
      </c>
      <c r="H610" s="2" t="s">
        <v>541</v>
      </c>
      <c r="I610" s="2"/>
      <c r="J610" s="2" t="s">
        <v>1601</v>
      </c>
      <c r="K610" s="2" t="s">
        <v>1697</v>
      </c>
      <c r="L610" s="2" t="s">
        <v>1711</v>
      </c>
      <c r="M610" s="2" t="s">
        <v>1709</v>
      </c>
      <c r="N610" s="2" t="s">
        <v>1710</v>
      </c>
      <c r="O610" s="2" t="s">
        <v>1766</v>
      </c>
      <c r="P610" s="2" t="s">
        <v>82</v>
      </c>
      <c r="Q610" s="2" t="s">
        <v>83</v>
      </c>
      <c r="R610" s="2" t="s">
        <v>277</v>
      </c>
      <c r="S610" s="2" t="s">
        <v>295</v>
      </c>
      <c r="T610" s="2" t="s">
        <v>237</v>
      </c>
      <c r="U610" s="2" t="str">
        <f t="shared" si="109"/>
        <v>DB information</v>
      </c>
      <c r="V610" s="2" t="s">
        <v>1809</v>
      </c>
      <c r="W610" s="2" t="s">
        <v>1810</v>
      </c>
      <c r="X610" s="2" t="s">
        <v>1811</v>
      </c>
      <c r="Y610" s="2" t="s">
        <v>1812</v>
      </c>
      <c r="Z610" s="2" t="s">
        <v>1813</v>
      </c>
      <c r="AA610" s="2"/>
      <c r="AB610" s="2" t="s">
        <v>1814</v>
      </c>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v>138</v>
      </c>
      <c r="BK610" s="2" t="s">
        <v>201</v>
      </c>
      <c r="BL610" s="2">
        <v>0.99950000000000006</v>
      </c>
      <c r="BM610" s="2">
        <v>2.1900000000000001E-4</v>
      </c>
      <c r="BN610" s="2" t="s">
        <v>274</v>
      </c>
      <c r="BO610" s="2"/>
      <c r="BP610" s="2"/>
      <c r="BQ610" s="2"/>
      <c r="BR610" s="2" t="s">
        <v>176</v>
      </c>
      <c r="BS610" s="2">
        <v>46</v>
      </c>
      <c r="BT610" s="2"/>
      <c r="BU610" s="2"/>
      <c r="BV610" s="2"/>
      <c r="BW610" s="2"/>
      <c r="BX610" s="2"/>
      <c r="BY610" s="2"/>
      <c r="BZ610" s="10">
        <f t="shared" si="106"/>
        <v>0.53846153846153844</v>
      </c>
      <c r="CA610" s="10">
        <f t="shared" si="107"/>
        <v>0.42105263157894735</v>
      </c>
      <c r="CB610" s="9">
        <f t="shared" si="110"/>
        <v>0.5</v>
      </c>
      <c r="CC610" s="9">
        <f t="shared" si="111"/>
        <v>1</v>
      </c>
      <c r="CD610" s="9">
        <f t="shared" si="112"/>
        <v>0</v>
      </c>
      <c r="CE610" s="9">
        <f t="shared" si="113"/>
        <v>0.5</v>
      </c>
      <c r="CF610" s="9">
        <f t="shared" si="114"/>
        <v>0.5</v>
      </c>
      <c r="CG610" s="9">
        <f t="shared" si="115"/>
        <v>0.5</v>
      </c>
      <c r="CH610" s="9">
        <f t="shared" si="116"/>
        <v>0</v>
      </c>
      <c r="CI610" s="9">
        <f t="shared" si="108"/>
        <v>1</v>
      </c>
    </row>
    <row r="611" spans="1:87" ht="27.6" x14ac:dyDescent="0.3">
      <c r="A611" s="9">
        <v>523</v>
      </c>
      <c r="B611" s="2" t="s">
        <v>1589</v>
      </c>
      <c r="C611" s="2" t="s">
        <v>1590</v>
      </c>
      <c r="D611" s="2">
        <v>2019</v>
      </c>
      <c r="E611" s="2" t="s">
        <v>273</v>
      </c>
      <c r="F611" s="2" t="s">
        <v>87</v>
      </c>
      <c r="G611" s="2" t="s">
        <v>72</v>
      </c>
      <c r="H611" s="2" t="s">
        <v>541</v>
      </c>
      <c r="I611" s="2"/>
      <c r="J611" s="2" t="s">
        <v>1598</v>
      </c>
      <c r="K611" s="2" t="s">
        <v>1698</v>
      </c>
      <c r="L611" s="2" t="s">
        <v>1646</v>
      </c>
      <c r="M611" s="2" t="s">
        <v>1709</v>
      </c>
      <c r="N611" s="2" t="s">
        <v>1710</v>
      </c>
      <c r="O611" s="2" t="s">
        <v>1766</v>
      </c>
      <c r="P611" s="2" t="s">
        <v>82</v>
      </c>
      <c r="Q611" s="2" t="s">
        <v>83</v>
      </c>
      <c r="R611" s="2" t="s">
        <v>277</v>
      </c>
      <c r="S611" s="2" t="s">
        <v>297</v>
      </c>
      <c r="T611" s="2" t="s">
        <v>237</v>
      </c>
      <c r="U611" s="2" t="str">
        <f t="shared" si="109"/>
        <v>DB information</v>
      </c>
      <c r="V611" s="2" t="s">
        <v>1809</v>
      </c>
      <c r="W611" s="2" t="s">
        <v>1810</v>
      </c>
      <c r="X611" s="2" t="s">
        <v>1811</v>
      </c>
      <c r="Y611" s="2" t="s">
        <v>1812</v>
      </c>
      <c r="Z611" s="2" t="s">
        <v>1813</v>
      </c>
      <c r="AA611" s="2"/>
      <c r="AB611" s="2" t="s">
        <v>1814</v>
      </c>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v>68</v>
      </c>
      <c r="BK611" s="2" t="s">
        <v>201</v>
      </c>
      <c r="BL611" s="2">
        <v>0.99690000000000001</v>
      </c>
      <c r="BM611" s="2">
        <v>3.6499999999999998E-4</v>
      </c>
      <c r="BN611" s="2" t="s">
        <v>1960</v>
      </c>
      <c r="BO611" s="2"/>
      <c r="BP611" s="2"/>
      <c r="BQ611" s="2"/>
      <c r="BR611" s="2" t="s">
        <v>176</v>
      </c>
      <c r="BS611" s="2">
        <v>23</v>
      </c>
      <c r="BT611" s="2"/>
      <c r="BU611" s="2"/>
      <c r="BV611" s="2"/>
      <c r="BW611" s="2"/>
      <c r="BX611" s="2"/>
      <c r="BY611" s="2"/>
      <c r="BZ611" s="10">
        <f t="shared" si="106"/>
        <v>0.53846153846153844</v>
      </c>
      <c r="CA611" s="10">
        <f t="shared" si="107"/>
        <v>0.42105263157894735</v>
      </c>
      <c r="CB611" s="9">
        <f t="shared" si="110"/>
        <v>0.5</v>
      </c>
      <c r="CC611" s="9">
        <f t="shared" si="111"/>
        <v>1</v>
      </c>
      <c r="CD611" s="9">
        <f t="shared" si="112"/>
        <v>0</v>
      </c>
      <c r="CE611" s="9">
        <f t="shared" si="113"/>
        <v>0.5</v>
      </c>
      <c r="CF611" s="9">
        <f t="shared" si="114"/>
        <v>0.5</v>
      </c>
      <c r="CG611" s="9">
        <f t="shared" si="115"/>
        <v>0.5</v>
      </c>
      <c r="CH611" s="9">
        <f t="shared" si="116"/>
        <v>0</v>
      </c>
      <c r="CI611" s="9">
        <f t="shared" si="108"/>
        <v>1</v>
      </c>
    </row>
    <row r="612" spans="1:87" ht="27.6" x14ac:dyDescent="0.3">
      <c r="A612" s="9">
        <v>523</v>
      </c>
      <c r="B612" s="2" t="s">
        <v>1589</v>
      </c>
      <c r="C612" s="2" t="s">
        <v>1590</v>
      </c>
      <c r="D612" s="2">
        <v>2019</v>
      </c>
      <c r="E612" s="2" t="s">
        <v>273</v>
      </c>
      <c r="F612" s="2" t="s">
        <v>87</v>
      </c>
      <c r="G612" s="2" t="s">
        <v>72</v>
      </c>
      <c r="H612" s="2" t="s">
        <v>541</v>
      </c>
      <c r="I612" s="2"/>
      <c r="J612" s="2" t="s">
        <v>1599</v>
      </c>
      <c r="K612" s="2" t="s">
        <v>1698</v>
      </c>
      <c r="L612" s="2"/>
      <c r="M612" s="2" t="s">
        <v>1709</v>
      </c>
      <c r="N612" s="2" t="s">
        <v>1710</v>
      </c>
      <c r="O612" s="2" t="s">
        <v>1766</v>
      </c>
      <c r="P612" s="2" t="s">
        <v>82</v>
      </c>
      <c r="Q612" s="2" t="s">
        <v>83</v>
      </c>
      <c r="R612" s="2" t="s">
        <v>277</v>
      </c>
      <c r="S612" s="2" t="s">
        <v>297</v>
      </c>
      <c r="T612" s="2" t="s">
        <v>237</v>
      </c>
      <c r="U612" s="2" t="str">
        <f t="shared" si="109"/>
        <v>DB information</v>
      </c>
      <c r="V612" s="2" t="s">
        <v>1809</v>
      </c>
      <c r="W612" s="2" t="s">
        <v>1810</v>
      </c>
      <c r="X612" s="2" t="s">
        <v>1811</v>
      </c>
      <c r="Y612" s="2" t="s">
        <v>1812</v>
      </c>
      <c r="Z612" s="2" t="s">
        <v>1813</v>
      </c>
      <c r="AA612" s="2"/>
      <c r="AB612" s="2" t="s">
        <v>1814</v>
      </c>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v>68</v>
      </c>
      <c r="BK612" s="2" t="s">
        <v>201</v>
      </c>
      <c r="BL612" s="2">
        <v>0.99170000000000003</v>
      </c>
      <c r="BM612" s="2">
        <v>1.622E-3</v>
      </c>
      <c r="BN612" s="2"/>
      <c r="BO612" s="2"/>
      <c r="BP612" s="2"/>
      <c r="BQ612" s="2"/>
      <c r="BR612" s="2" t="s">
        <v>176</v>
      </c>
      <c r="BS612" s="2">
        <v>23</v>
      </c>
      <c r="BT612" s="2"/>
      <c r="BU612" s="2"/>
      <c r="BV612" s="2"/>
      <c r="BW612" s="2"/>
      <c r="BX612" s="2"/>
      <c r="BY612" s="2"/>
      <c r="BZ612" s="10">
        <f t="shared" si="106"/>
        <v>0.53846153846153844</v>
      </c>
      <c r="CA612" s="10">
        <f t="shared" si="107"/>
        <v>0.42105263157894735</v>
      </c>
      <c r="CB612" s="9">
        <f t="shared" si="110"/>
        <v>0.5</v>
      </c>
      <c r="CC612" s="9">
        <f t="shared" si="111"/>
        <v>1</v>
      </c>
      <c r="CD612" s="9">
        <f t="shared" si="112"/>
        <v>0</v>
      </c>
      <c r="CE612" s="9">
        <f t="shared" si="113"/>
        <v>0.5</v>
      </c>
      <c r="CF612" s="9">
        <f t="shared" si="114"/>
        <v>0.5</v>
      </c>
      <c r="CG612" s="9">
        <f t="shared" si="115"/>
        <v>0.5</v>
      </c>
      <c r="CH612" s="9">
        <f t="shared" si="116"/>
        <v>0</v>
      </c>
      <c r="CI612" s="9">
        <f t="shared" si="108"/>
        <v>1</v>
      </c>
    </row>
    <row r="613" spans="1:87" ht="27.6" x14ac:dyDescent="0.3">
      <c r="A613" s="9">
        <v>523</v>
      </c>
      <c r="B613" s="2" t="s">
        <v>1589</v>
      </c>
      <c r="C613" s="2" t="s">
        <v>1590</v>
      </c>
      <c r="D613" s="2">
        <v>2019</v>
      </c>
      <c r="E613" s="2" t="s">
        <v>273</v>
      </c>
      <c r="F613" s="2" t="s">
        <v>87</v>
      </c>
      <c r="G613" s="2" t="s">
        <v>72</v>
      </c>
      <c r="H613" s="2" t="s">
        <v>541</v>
      </c>
      <c r="I613" s="2"/>
      <c r="J613" s="2" t="s">
        <v>1601</v>
      </c>
      <c r="K613" s="2" t="s">
        <v>1698</v>
      </c>
      <c r="L613" s="2" t="s">
        <v>1711</v>
      </c>
      <c r="M613" s="2" t="s">
        <v>1709</v>
      </c>
      <c r="N613" s="2" t="s">
        <v>1710</v>
      </c>
      <c r="O613" s="2" t="s">
        <v>1766</v>
      </c>
      <c r="P613" s="2" t="s">
        <v>82</v>
      </c>
      <c r="Q613" s="2" t="s">
        <v>83</v>
      </c>
      <c r="R613" s="2" t="s">
        <v>277</v>
      </c>
      <c r="S613" s="2" t="s">
        <v>297</v>
      </c>
      <c r="T613" s="2" t="s">
        <v>237</v>
      </c>
      <c r="U613" s="2" t="str">
        <f t="shared" si="109"/>
        <v>DB information</v>
      </c>
      <c r="V613" s="2" t="s">
        <v>1809</v>
      </c>
      <c r="W613" s="2" t="s">
        <v>1810</v>
      </c>
      <c r="X613" s="2" t="s">
        <v>1811</v>
      </c>
      <c r="Y613" s="2" t="s">
        <v>1812</v>
      </c>
      <c r="Z613" s="2" t="s">
        <v>1813</v>
      </c>
      <c r="AA613" s="2"/>
      <c r="AB613" s="2" t="s">
        <v>1814</v>
      </c>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v>68</v>
      </c>
      <c r="BK613" s="2" t="s">
        <v>201</v>
      </c>
      <c r="BL613" s="2">
        <v>0.98419999999999996</v>
      </c>
      <c r="BM613" s="2">
        <v>2.1189999999999998E-3</v>
      </c>
      <c r="BN613" s="2" t="s">
        <v>274</v>
      </c>
      <c r="BO613" s="2"/>
      <c r="BP613" s="2"/>
      <c r="BQ613" s="2"/>
      <c r="BR613" s="2" t="s">
        <v>176</v>
      </c>
      <c r="BS613" s="2">
        <v>23</v>
      </c>
      <c r="BT613" s="2"/>
      <c r="BU613" s="2"/>
      <c r="BV613" s="2"/>
      <c r="BW613" s="2"/>
      <c r="BX613" s="2"/>
      <c r="BY613" s="2"/>
      <c r="BZ613" s="10">
        <f t="shared" si="106"/>
        <v>0.53846153846153844</v>
      </c>
      <c r="CA613" s="10">
        <f t="shared" si="107"/>
        <v>0.42105263157894735</v>
      </c>
      <c r="CB613" s="9">
        <f t="shared" si="110"/>
        <v>0.5</v>
      </c>
      <c r="CC613" s="9">
        <f t="shared" si="111"/>
        <v>1</v>
      </c>
      <c r="CD613" s="9">
        <f t="shared" si="112"/>
        <v>0</v>
      </c>
      <c r="CE613" s="9">
        <f t="shared" si="113"/>
        <v>0.5</v>
      </c>
      <c r="CF613" s="9">
        <f t="shared" si="114"/>
        <v>0.5</v>
      </c>
      <c r="CG613" s="9">
        <f t="shared" si="115"/>
        <v>0.5</v>
      </c>
      <c r="CH613" s="9">
        <f t="shared" si="116"/>
        <v>0</v>
      </c>
      <c r="CI613" s="9">
        <f t="shared" si="108"/>
        <v>1</v>
      </c>
    </row>
    <row r="614" spans="1:87" ht="27.6" x14ac:dyDescent="0.3">
      <c r="A614" s="9">
        <v>524</v>
      </c>
      <c r="B614" s="2" t="s">
        <v>1589</v>
      </c>
      <c r="C614" s="2" t="s">
        <v>1590</v>
      </c>
      <c r="D614" s="2">
        <v>2019</v>
      </c>
      <c r="E614" s="2" t="s">
        <v>273</v>
      </c>
      <c r="F614" s="2" t="s">
        <v>87</v>
      </c>
      <c r="G614" s="2" t="s">
        <v>72</v>
      </c>
      <c r="H614" s="2" t="s">
        <v>541</v>
      </c>
      <c r="I614" s="2"/>
      <c r="J614" s="2" t="s">
        <v>1598</v>
      </c>
      <c r="K614" s="2" t="s">
        <v>1699</v>
      </c>
      <c r="L614" s="2" t="s">
        <v>1646</v>
      </c>
      <c r="M614" s="2" t="s">
        <v>1709</v>
      </c>
      <c r="N614" s="2" t="s">
        <v>1710</v>
      </c>
      <c r="O614" s="2" t="s">
        <v>1766</v>
      </c>
      <c r="P614" s="2" t="s">
        <v>82</v>
      </c>
      <c r="Q614" s="2" t="s">
        <v>83</v>
      </c>
      <c r="R614" s="2" t="s">
        <v>277</v>
      </c>
      <c r="S614" s="2" t="s">
        <v>1312</v>
      </c>
      <c r="T614" s="2" t="s">
        <v>237</v>
      </c>
      <c r="U614" s="2" t="str">
        <f t="shared" si="109"/>
        <v>DB information</v>
      </c>
      <c r="V614" s="2" t="s">
        <v>1809</v>
      </c>
      <c r="W614" s="2" t="s">
        <v>1810</v>
      </c>
      <c r="X614" s="2" t="s">
        <v>1811</v>
      </c>
      <c r="Y614" s="2" t="s">
        <v>1812</v>
      </c>
      <c r="Z614" s="2" t="s">
        <v>1813</v>
      </c>
      <c r="AA614" s="2"/>
      <c r="AB614" s="2" t="s">
        <v>1814</v>
      </c>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v>16</v>
      </c>
      <c r="BK614" s="2" t="s">
        <v>201</v>
      </c>
      <c r="BL614" s="2">
        <v>0.99219999999999997</v>
      </c>
      <c r="BM614" s="2">
        <v>1E-3</v>
      </c>
      <c r="BN614" s="2" t="s">
        <v>1960</v>
      </c>
      <c r="BO614" s="2"/>
      <c r="BP614" s="2"/>
      <c r="BQ614" s="2"/>
      <c r="BR614" s="2" t="s">
        <v>176</v>
      </c>
      <c r="BS614" s="2">
        <v>6</v>
      </c>
      <c r="BT614" s="2"/>
      <c r="BU614" s="2"/>
      <c r="BV614" s="2"/>
      <c r="BW614" s="2"/>
      <c r="BX614" s="2"/>
      <c r="BY614" s="2"/>
      <c r="BZ614" s="10">
        <f t="shared" si="106"/>
        <v>0.53846153846153844</v>
      </c>
      <c r="CA614" s="10">
        <f t="shared" si="107"/>
        <v>0.42105263157894735</v>
      </c>
      <c r="CB614" s="9">
        <f t="shared" si="110"/>
        <v>0.5</v>
      </c>
      <c r="CC614" s="9">
        <f t="shared" si="111"/>
        <v>1</v>
      </c>
      <c r="CD614" s="9">
        <f t="shared" si="112"/>
        <v>0</v>
      </c>
      <c r="CE614" s="9">
        <f t="shared" si="113"/>
        <v>0.5</v>
      </c>
      <c r="CF614" s="9">
        <f t="shared" si="114"/>
        <v>0.5</v>
      </c>
      <c r="CG614" s="9">
        <f t="shared" si="115"/>
        <v>0.5</v>
      </c>
      <c r="CH614" s="9">
        <f t="shared" si="116"/>
        <v>0</v>
      </c>
      <c r="CI614" s="9">
        <f t="shared" si="108"/>
        <v>1</v>
      </c>
    </row>
    <row r="615" spans="1:87" ht="27.6" x14ac:dyDescent="0.3">
      <c r="A615" s="9">
        <v>524</v>
      </c>
      <c r="B615" s="2" t="s">
        <v>1589</v>
      </c>
      <c r="C615" s="2" t="s">
        <v>1590</v>
      </c>
      <c r="D615" s="2">
        <v>2019</v>
      </c>
      <c r="E615" s="2" t="s">
        <v>273</v>
      </c>
      <c r="F615" s="2" t="s">
        <v>87</v>
      </c>
      <c r="G615" s="2" t="s">
        <v>72</v>
      </c>
      <c r="H615" s="2" t="s">
        <v>541</v>
      </c>
      <c r="I615" s="2"/>
      <c r="J615" s="2" t="s">
        <v>1599</v>
      </c>
      <c r="K615" s="2" t="s">
        <v>1699</v>
      </c>
      <c r="L615" s="2"/>
      <c r="M615" s="2" t="s">
        <v>1709</v>
      </c>
      <c r="N615" s="2" t="s">
        <v>1710</v>
      </c>
      <c r="O615" s="2" t="s">
        <v>1766</v>
      </c>
      <c r="P615" s="2" t="s">
        <v>82</v>
      </c>
      <c r="Q615" s="2" t="s">
        <v>83</v>
      </c>
      <c r="R615" s="2" t="s">
        <v>277</v>
      </c>
      <c r="S615" s="2" t="s">
        <v>1312</v>
      </c>
      <c r="T615" s="2" t="s">
        <v>237</v>
      </c>
      <c r="U615" s="2" t="str">
        <f t="shared" si="109"/>
        <v>DB information</v>
      </c>
      <c r="V615" s="2" t="s">
        <v>1809</v>
      </c>
      <c r="W615" s="2" t="s">
        <v>1810</v>
      </c>
      <c r="X615" s="2" t="s">
        <v>1811</v>
      </c>
      <c r="Y615" s="2" t="s">
        <v>1812</v>
      </c>
      <c r="Z615" s="2" t="s">
        <v>1813</v>
      </c>
      <c r="AA615" s="2"/>
      <c r="AB615" s="2" t="s">
        <v>1814</v>
      </c>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v>16</v>
      </c>
      <c r="BK615" s="2" t="s">
        <v>201</v>
      </c>
      <c r="BL615" s="2">
        <v>0.95089999999999997</v>
      </c>
      <c r="BM615" s="2">
        <v>6.1599999999999997E-3</v>
      </c>
      <c r="BN615" s="2"/>
      <c r="BO615" s="2"/>
      <c r="BP615" s="2"/>
      <c r="BQ615" s="2"/>
      <c r="BR615" s="2" t="s">
        <v>176</v>
      </c>
      <c r="BS615" s="2">
        <v>6</v>
      </c>
      <c r="BT615" s="2"/>
      <c r="BU615" s="2"/>
      <c r="BV615" s="2"/>
      <c r="BW615" s="2"/>
      <c r="BX615" s="2"/>
      <c r="BY615" s="2"/>
      <c r="BZ615" s="10">
        <f t="shared" si="106"/>
        <v>0.53846153846153844</v>
      </c>
      <c r="CA615" s="10">
        <f t="shared" si="107"/>
        <v>0.42105263157894735</v>
      </c>
      <c r="CB615" s="9">
        <f t="shared" si="110"/>
        <v>0.5</v>
      </c>
      <c r="CC615" s="9">
        <f t="shared" si="111"/>
        <v>1</v>
      </c>
      <c r="CD615" s="9">
        <f t="shared" si="112"/>
        <v>0</v>
      </c>
      <c r="CE615" s="9">
        <f t="shared" si="113"/>
        <v>0.5</v>
      </c>
      <c r="CF615" s="9">
        <f t="shared" si="114"/>
        <v>0.5</v>
      </c>
      <c r="CG615" s="9">
        <f t="shared" si="115"/>
        <v>0.5</v>
      </c>
      <c r="CH615" s="9">
        <f t="shared" si="116"/>
        <v>0</v>
      </c>
      <c r="CI615" s="9">
        <f t="shared" si="108"/>
        <v>1</v>
      </c>
    </row>
    <row r="616" spans="1:87" ht="27.6" x14ac:dyDescent="0.3">
      <c r="A616" s="9">
        <v>524</v>
      </c>
      <c r="B616" s="2" t="s">
        <v>1589</v>
      </c>
      <c r="C616" s="2" t="s">
        <v>1590</v>
      </c>
      <c r="D616" s="2">
        <v>2019</v>
      </c>
      <c r="E616" s="2" t="s">
        <v>273</v>
      </c>
      <c r="F616" s="2" t="s">
        <v>87</v>
      </c>
      <c r="G616" s="2" t="s">
        <v>72</v>
      </c>
      <c r="H616" s="2" t="s">
        <v>541</v>
      </c>
      <c r="I616" s="2"/>
      <c r="J616" s="2" t="s">
        <v>1601</v>
      </c>
      <c r="K616" s="2" t="s">
        <v>1699</v>
      </c>
      <c r="L616" s="2" t="s">
        <v>1711</v>
      </c>
      <c r="M616" s="2" t="s">
        <v>1709</v>
      </c>
      <c r="N616" s="2" t="s">
        <v>1710</v>
      </c>
      <c r="O616" s="2" t="s">
        <v>1766</v>
      </c>
      <c r="P616" s="2" t="s">
        <v>82</v>
      </c>
      <c r="Q616" s="2" t="s">
        <v>83</v>
      </c>
      <c r="R616" s="2" t="s">
        <v>277</v>
      </c>
      <c r="S616" s="2" t="s">
        <v>1312</v>
      </c>
      <c r="T616" s="2" t="s">
        <v>237</v>
      </c>
      <c r="U616" s="2" t="str">
        <f t="shared" si="109"/>
        <v>DB information</v>
      </c>
      <c r="V616" s="2" t="s">
        <v>1809</v>
      </c>
      <c r="W616" s="2" t="s">
        <v>1810</v>
      </c>
      <c r="X616" s="2" t="s">
        <v>1811</v>
      </c>
      <c r="Y616" s="2" t="s">
        <v>1812</v>
      </c>
      <c r="Z616" s="2" t="s">
        <v>1813</v>
      </c>
      <c r="AA616" s="2"/>
      <c r="AB616" s="2" t="s">
        <v>1814</v>
      </c>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v>16</v>
      </c>
      <c r="BK616" s="2" t="s">
        <v>201</v>
      </c>
      <c r="BL616" s="2">
        <v>0.999</v>
      </c>
      <c r="BM616" s="2">
        <v>1.2600000000000001E-3</v>
      </c>
      <c r="BN616" s="2" t="s">
        <v>274</v>
      </c>
      <c r="BO616" s="2"/>
      <c r="BP616" s="2"/>
      <c r="BQ616" s="2"/>
      <c r="BR616" s="2" t="s">
        <v>176</v>
      </c>
      <c r="BS616" s="2">
        <v>6</v>
      </c>
      <c r="BT616" s="2"/>
      <c r="BU616" s="2"/>
      <c r="BV616" s="2"/>
      <c r="BW616" s="2"/>
      <c r="BX616" s="2"/>
      <c r="BY616" s="2"/>
      <c r="BZ616" s="10">
        <f t="shared" si="106"/>
        <v>0.53846153846153844</v>
      </c>
      <c r="CA616" s="10">
        <f t="shared" si="107"/>
        <v>0.42105263157894735</v>
      </c>
      <c r="CB616" s="9">
        <f t="shared" si="110"/>
        <v>0.5</v>
      </c>
      <c r="CC616" s="9">
        <f t="shared" si="111"/>
        <v>1</v>
      </c>
      <c r="CD616" s="9">
        <f t="shared" si="112"/>
        <v>0</v>
      </c>
      <c r="CE616" s="9">
        <f t="shared" si="113"/>
        <v>0.5</v>
      </c>
      <c r="CF616" s="9">
        <f t="shared" si="114"/>
        <v>0.5</v>
      </c>
      <c r="CG616" s="9">
        <f t="shared" si="115"/>
        <v>0.5</v>
      </c>
      <c r="CH616" s="9">
        <f t="shared" si="116"/>
        <v>0</v>
      </c>
      <c r="CI616" s="9">
        <f t="shared" si="108"/>
        <v>1</v>
      </c>
    </row>
    <row r="617" spans="1:87" ht="27.6" x14ac:dyDescent="0.3">
      <c r="A617" s="9">
        <v>525</v>
      </c>
      <c r="B617" s="2" t="s">
        <v>1589</v>
      </c>
      <c r="C617" s="2" t="s">
        <v>1590</v>
      </c>
      <c r="D617" s="2">
        <v>2019</v>
      </c>
      <c r="E617" s="2" t="s">
        <v>273</v>
      </c>
      <c r="F617" s="2" t="s">
        <v>87</v>
      </c>
      <c r="G617" s="2" t="s">
        <v>72</v>
      </c>
      <c r="H617" s="2" t="s">
        <v>541</v>
      </c>
      <c r="I617" s="2"/>
      <c r="J617" s="2" t="s">
        <v>1598</v>
      </c>
      <c r="K617" s="2" t="s">
        <v>1712</v>
      </c>
      <c r="L617" s="2" t="s">
        <v>1646</v>
      </c>
      <c r="M617" s="2" t="s">
        <v>1709</v>
      </c>
      <c r="N617" s="2" t="s">
        <v>1710</v>
      </c>
      <c r="O617" s="2" t="s">
        <v>1766</v>
      </c>
      <c r="P617" s="2" t="s">
        <v>82</v>
      </c>
      <c r="Q617" s="2" t="s">
        <v>83</v>
      </c>
      <c r="R617" s="2" t="s">
        <v>84</v>
      </c>
      <c r="S617" s="2" t="s">
        <v>84</v>
      </c>
      <c r="T617" s="2" t="s">
        <v>119</v>
      </c>
      <c r="U617" s="2" t="str">
        <f t="shared" si="109"/>
        <v>DB information</v>
      </c>
      <c r="V617" s="2" t="s">
        <v>1809</v>
      </c>
      <c r="W617" s="2" t="s">
        <v>1810</v>
      </c>
      <c r="X617" s="2" t="s">
        <v>1811</v>
      </c>
      <c r="Y617" s="2" t="s">
        <v>1812</v>
      </c>
      <c r="Z617" s="2" t="s">
        <v>1813</v>
      </c>
      <c r="AA617" s="2"/>
      <c r="AB617" s="2" t="s">
        <v>1814</v>
      </c>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v>639</v>
      </c>
      <c r="BK617" s="2" t="s">
        <v>201</v>
      </c>
      <c r="BL617" s="2">
        <v>0.85470000000000002</v>
      </c>
      <c r="BM617" s="2">
        <v>4.2599999999999999E-3</v>
      </c>
      <c r="BN617" s="2" t="s">
        <v>1960</v>
      </c>
      <c r="BO617" s="2"/>
      <c r="BP617" s="2"/>
      <c r="BQ617" s="2"/>
      <c r="BR617" s="2" t="s">
        <v>176</v>
      </c>
      <c r="BS617" s="2">
        <v>214</v>
      </c>
      <c r="BT617" s="2"/>
      <c r="BU617" s="2"/>
      <c r="BV617" s="2"/>
      <c r="BW617" s="2"/>
      <c r="BX617" s="2"/>
      <c r="BY617" s="2"/>
      <c r="BZ617" s="10">
        <f t="shared" si="106"/>
        <v>0.53846153846153844</v>
      </c>
      <c r="CA617" s="10">
        <f t="shared" si="107"/>
        <v>0.42105263157894735</v>
      </c>
      <c r="CB617" s="9">
        <f t="shared" si="110"/>
        <v>0.5</v>
      </c>
      <c r="CC617" s="9">
        <f t="shared" si="111"/>
        <v>1</v>
      </c>
      <c r="CD617" s="9">
        <f t="shared" si="112"/>
        <v>0</v>
      </c>
      <c r="CE617" s="9">
        <f t="shared" si="113"/>
        <v>0.5</v>
      </c>
      <c r="CF617" s="9">
        <f t="shared" si="114"/>
        <v>0.5</v>
      </c>
      <c r="CG617" s="9">
        <f t="shared" si="115"/>
        <v>0.5</v>
      </c>
      <c r="CH617" s="9">
        <f t="shared" si="116"/>
        <v>0</v>
      </c>
      <c r="CI617" s="9">
        <f t="shared" si="108"/>
        <v>1</v>
      </c>
    </row>
    <row r="618" spans="1:87" ht="27.6" x14ac:dyDescent="0.3">
      <c r="A618" s="9">
        <v>525</v>
      </c>
      <c r="B618" s="2" t="s">
        <v>1589</v>
      </c>
      <c r="C618" s="2" t="s">
        <v>1590</v>
      </c>
      <c r="D618" s="2">
        <v>2019</v>
      </c>
      <c r="E618" s="2" t="s">
        <v>273</v>
      </c>
      <c r="F618" s="2" t="s">
        <v>87</v>
      </c>
      <c r="G618" s="2" t="s">
        <v>72</v>
      </c>
      <c r="H618" s="2" t="s">
        <v>541</v>
      </c>
      <c r="I618" s="2"/>
      <c r="J618" s="2" t="s">
        <v>1599</v>
      </c>
      <c r="K618" s="2" t="s">
        <v>1712</v>
      </c>
      <c r="L618" s="2"/>
      <c r="M618" s="2" t="s">
        <v>1709</v>
      </c>
      <c r="N618" s="2" t="s">
        <v>1710</v>
      </c>
      <c r="O618" s="2" t="s">
        <v>1766</v>
      </c>
      <c r="P618" s="2" t="s">
        <v>82</v>
      </c>
      <c r="Q618" s="2" t="s">
        <v>83</v>
      </c>
      <c r="R618" s="2" t="s">
        <v>84</v>
      </c>
      <c r="S618" s="2" t="s">
        <v>84</v>
      </c>
      <c r="T618" s="2" t="s">
        <v>119</v>
      </c>
      <c r="U618" s="2" t="str">
        <f t="shared" si="109"/>
        <v>DB information</v>
      </c>
      <c r="V618" s="2" t="s">
        <v>1809</v>
      </c>
      <c r="W618" s="2" t="s">
        <v>1810</v>
      </c>
      <c r="X618" s="2" t="s">
        <v>1811</v>
      </c>
      <c r="Y618" s="2" t="s">
        <v>1812</v>
      </c>
      <c r="Z618" s="2" t="s">
        <v>1813</v>
      </c>
      <c r="AA618" s="2"/>
      <c r="AB618" s="2" t="s">
        <v>1814</v>
      </c>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v>639</v>
      </c>
      <c r="BK618" s="2" t="s">
        <v>201</v>
      </c>
      <c r="BL618" s="2">
        <v>0.92059999999999997</v>
      </c>
      <c r="BM618" s="2">
        <v>7.7840000000000001E-3</v>
      </c>
      <c r="BN618" s="2"/>
      <c r="BO618" s="2"/>
      <c r="BP618" s="2"/>
      <c r="BQ618" s="2"/>
      <c r="BR618" s="2" t="s">
        <v>176</v>
      </c>
      <c r="BS618" s="2">
        <v>214</v>
      </c>
      <c r="BT618" s="2"/>
      <c r="BU618" s="2"/>
      <c r="BV618" s="2"/>
      <c r="BW618" s="2"/>
      <c r="BX618" s="2"/>
      <c r="BY618" s="2"/>
      <c r="BZ618" s="10">
        <f t="shared" si="106"/>
        <v>0.53846153846153844</v>
      </c>
      <c r="CA618" s="10">
        <f t="shared" si="107"/>
        <v>0.42105263157894735</v>
      </c>
      <c r="CB618" s="9">
        <f t="shared" si="110"/>
        <v>0.5</v>
      </c>
      <c r="CC618" s="9">
        <f t="shared" si="111"/>
        <v>1</v>
      </c>
      <c r="CD618" s="9">
        <f t="shared" si="112"/>
        <v>0</v>
      </c>
      <c r="CE618" s="9">
        <f t="shared" si="113"/>
        <v>0.5</v>
      </c>
      <c r="CF618" s="9">
        <f t="shared" si="114"/>
        <v>0.5</v>
      </c>
      <c r="CG618" s="9">
        <f t="shared" si="115"/>
        <v>0.5</v>
      </c>
      <c r="CH618" s="9">
        <f t="shared" si="116"/>
        <v>0</v>
      </c>
      <c r="CI618" s="9">
        <f t="shared" si="108"/>
        <v>1</v>
      </c>
    </row>
    <row r="619" spans="1:87" ht="27.6" x14ac:dyDescent="0.3">
      <c r="A619" s="9">
        <v>525</v>
      </c>
      <c r="B619" s="2" t="s">
        <v>1589</v>
      </c>
      <c r="C619" s="2" t="s">
        <v>1590</v>
      </c>
      <c r="D619" s="2">
        <v>2019</v>
      </c>
      <c r="E619" s="2" t="s">
        <v>273</v>
      </c>
      <c r="F619" s="2" t="s">
        <v>87</v>
      </c>
      <c r="G619" s="2" t="s">
        <v>72</v>
      </c>
      <c r="H619" s="2" t="s">
        <v>541</v>
      </c>
      <c r="I619" s="2"/>
      <c r="J619" s="2" t="s">
        <v>1601</v>
      </c>
      <c r="K619" s="2" t="s">
        <v>1712</v>
      </c>
      <c r="L619" s="2" t="s">
        <v>1711</v>
      </c>
      <c r="M619" s="2" t="s">
        <v>1709</v>
      </c>
      <c r="N619" s="2" t="s">
        <v>1710</v>
      </c>
      <c r="O619" s="2" t="s">
        <v>1766</v>
      </c>
      <c r="P619" s="2" t="s">
        <v>82</v>
      </c>
      <c r="Q619" s="2" t="s">
        <v>83</v>
      </c>
      <c r="R619" s="2" t="s">
        <v>84</v>
      </c>
      <c r="S619" s="2" t="s">
        <v>84</v>
      </c>
      <c r="T619" s="2" t="s">
        <v>119</v>
      </c>
      <c r="U619" s="2" t="str">
        <f t="shared" si="109"/>
        <v>DB information</v>
      </c>
      <c r="V619" s="2" t="s">
        <v>1809</v>
      </c>
      <c r="W619" s="2" t="s">
        <v>1810</v>
      </c>
      <c r="X619" s="2" t="s">
        <v>1811</v>
      </c>
      <c r="Y619" s="2" t="s">
        <v>1812</v>
      </c>
      <c r="Z619" s="2" t="s">
        <v>1813</v>
      </c>
      <c r="AA619" s="2"/>
      <c r="AB619" s="2" t="s">
        <v>1814</v>
      </c>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v>639</v>
      </c>
      <c r="BK619" s="2" t="s">
        <v>201</v>
      </c>
      <c r="BL619" s="2">
        <v>0.97370000000000001</v>
      </c>
      <c r="BM619" s="2">
        <v>5.8570000000000002E-3</v>
      </c>
      <c r="BN619" s="2" t="s">
        <v>274</v>
      </c>
      <c r="BO619" s="2"/>
      <c r="BP619" s="2"/>
      <c r="BQ619" s="2"/>
      <c r="BR619" s="2" t="s">
        <v>176</v>
      </c>
      <c r="BS619" s="2">
        <v>214</v>
      </c>
      <c r="BT619" s="2"/>
      <c r="BU619" s="2"/>
      <c r="BV619" s="2"/>
      <c r="BW619" s="2"/>
      <c r="BX619" s="2"/>
      <c r="BY619" s="2"/>
      <c r="BZ619" s="10">
        <f t="shared" si="106"/>
        <v>0.53846153846153844</v>
      </c>
      <c r="CA619" s="10">
        <f t="shared" si="107"/>
        <v>0.42105263157894735</v>
      </c>
      <c r="CB619" s="9">
        <f t="shared" si="110"/>
        <v>0.5</v>
      </c>
      <c r="CC619" s="9">
        <f t="shared" si="111"/>
        <v>1</v>
      </c>
      <c r="CD619" s="9">
        <f t="shared" si="112"/>
        <v>0</v>
      </c>
      <c r="CE619" s="9">
        <f t="shared" si="113"/>
        <v>0.5</v>
      </c>
      <c r="CF619" s="9">
        <f t="shared" si="114"/>
        <v>0.5</v>
      </c>
      <c r="CG619" s="9">
        <f t="shared" si="115"/>
        <v>0.5</v>
      </c>
      <c r="CH619" s="9">
        <f t="shared" si="116"/>
        <v>0</v>
      </c>
      <c r="CI619" s="9">
        <f t="shared" si="108"/>
        <v>1</v>
      </c>
    </row>
    <row r="620" spans="1:87" ht="27.6" x14ac:dyDescent="0.3">
      <c r="A620" s="9">
        <v>526</v>
      </c>
      <c r="B620" s="2" t="s">
        <v>1589</v>
      </c>
      <c r="C620" s="2" t="s">
        <v>1590</v>
      </c>
      <c r="D620" s="2">
        <v>2019</v>
      </c>
      <c r="E620" s="2" t="s">
        <v>273</v>
      </c>
      <c r="F620" s="2" t="s">
        <v>87</v>
      </c>
      <c r="G620" s="2" t="s">
        <v>72</v>
      </c>
      <c r="H620" s="2" t="s">
        <v>541</v>
      </c>
      <c r="I620" s="2"/>
      <c r="J620" s="2" t="s">
        <v>1598</v>
      </c>
      <c r="K620" s="2" t="s">
        <v>1713</v>
      </c>
      <c r="L620" s="2" t="s">
        <v>1646</v>
      </c>
      <c r="M620" s="2" t="s">
        <v>1709</v>
      </c>
      <c r="N620" s="2" t="s">
        <v>1710</v>
      </c>
      <c r="O620" s="2" t="s">
        <v>1766</v>
      </c>
      <c r="P620" s="2" t="s">
        <v>82</v>
      </c>
      <c r="Q620" s="2" t="s">
        <v>83</v>
      </c>
      <c r="R620" s="2" t="s">
        <v>277</v>
      </c>
      <c r="S620" s="2" t="s">
        <v>1259</v>
      </c>
      <c r="T620" s="2" t="s">
        <v>119</v>
      </c>
      <c r="U620" s="2" t="str">
        <f t="shared" si="109"/>
        <v>DB information</v>
      </c>
      <c r="V620" s="2" t="s">
        <v>1809</v>
      </c>
      <c r="W620" s="2" t="s">
        <v>1810</v>
      </c>
      <c r="X620" s="2" t="s">
        <v>1811</v>
      </c>
      <c r="Y620" s="2" t="s">
        <v>1812</v>
      </c>
      <c r="Z620" s="2" t="s">
        <v>1813</v>
      </c>
      <c r="AA620" s="2"/>
      <c r="AB620" s="2" t="s">
        <v>1814</v>
      </c>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v>39</v>
      </c>
      <c r="BK620" s="2" t="s">
        <v>201</v>
      </c>
      <c r="BL620" s="2">
        <v>0.99450000000000005</v>
      </c>
      <c r="BM620" s="2">
        <v>3.1E-4</v>
      </c>
      <c r="BN620" s="2" t="s">
        <v>1960</v>
      </c>
      <c r="BO620" s="2"/>
      <c r="BP620" s="2"/>
      <c r="BQ620" s="2"/>
      <c r="BR620" s="2" t="s">
        <v>176</v>
      </c>
      <c r="BS620" s="2">
        <v>13</v>
      </c>
      <c r="BT620" s="2"/>
      <c r="BU620" s="2"/>
      <c r="BV620" s="2"/>
      <c r="BW620" s="2"/>
      <c r="BX620" s="2"/>
      <c r="BY620" s="2"/>
      <c r="BZ620" s="10">
        <f t="shared" si="106"/>
        <v>0.53846153846153844</v>
      </c>
      <c r="CA620" s="10">
        <f t="shared" si="107"/>
        <v>0.42105263157894735</v>
      </c>
      <c r="CB620" s="9">
        <f t="shared" si="110"/>
        <v>0.5</v>
      </c>
      <c r="CC620" s="9">
        <f t="shared" si="111"/>
        <v>1</v>
      </c>
      <c r="CD620" s="9">
        <f t="shared" si="112"/>
        <v>0</v>
      </c>
      <c r="CE620" s="9">
        <f t="shared" si="113"/>
        <v>0.5</v>
      </c>
      <c r="CF620" s="9">
        <f t="shared" si="114"/>
        <v>0.5</v>
      </c>
      <c r="CG620" s="9">
        <f t="shared" si="115"/>
        <v>0.5</v>
      </c>
      <c r="CH620" s="9">
        <f t="shared" si="116"/>
        <v>0</v>
      </c>
      <c r="CI620" s="9">
        <f t="shared" si="108"/>
        <v>1</v>
      </c>
    </row>
    <row r="621" spans="1:87" ht="27.6" x14ac:dyDescent="0.3">
      <c r="A621" s="9">
        <v>526</v>
      </c>
      <c r="B621" s="2" t="s">
        <v>1589</v>
      </c>
      <c r="C621" s="2" t="s">
        <v>1590</v>
      </c>
      <c r="D621" s="2">
        <v>2019</v>
      </c>
      <c r="E621" s="2" t="s">
        <v>273</v>
      </c>
      <c r="F621" s="2" t="s">
        <v>87</v>
      </c>
      <c r="G621" s="2" t="s">
        <v>72</v>
      </c>
      <c r="H621" s="2" t="s">
        <v>541</v>
      </c>
      <c r="I621" s="2"/>
      <c r="J621" s="2" t="s">
        <v>1599</v>
      </c>
      <c r="K621" s="2" t="s">
        <v>1713</v>
      </c>
      <c r="L621" s="2"/>
      <c r="M621" s="2" t="s">
        <v>1709</v>
      </c>
      <c r="N621" s="2" t="s">
        <v>1710</v>
      </c>
      <c r="O621" s="2" t="s">
        <v>1766</v>
      </c>
      <c r="P621" s="2" t="s">
        <v>82</v>
      </c>
      <c r="Q621" s="2" t="s">
        <v>83</v>
      </c>
      <c r="R621" s="2" t="s">
        <v>277</v>
      </c>
      <c r="S621" s="2" t="s">
        <v>1259</v>
      </c>
      <c r="T621" s="2" t="s">
        <v>119</v>
      </c>
      <c r="U621" s="2" t="str">
        <f t="shared" si="109"/>
        <v>DB information</v>
      </c>
      <c r="V621" s="2" t="s">
        <v>1809</v>
      </c>
      <c r="W621" s="2" t="s">
        <v>1810</v>
      </c>
      <c r="X621" s="2" t="s">
        <v>1811</v>
      </c>
      <c r="Y621" s="2" t="s">
        <v>1812</v>
      </c>
      <c r="Z621" s="2" t="s">
        <v>1813</v>
      </c>
      <c r="AA621" s="2"/>
      <c r="AB621" s="2" t="s">
        <v>1814</v>
      </c>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v>39</v>
      </c>
      <c r="BK621" s="2" t="s">
        <v>201</v>
      </c>
      <c r="BL621" s="2">
        <v>0.995</v>
      </c>
      <c r="BM621" s="2">
        <v>9.1200000000000005E-4</v>
      </c>
      <c r="BN621" s="2"/>
      <c r="BO621" s="2"/>
      <c r="BP621" s="2"/>
      <c r="BQ621" s="2"/>
      <c r="BR621" s="2" t="s">
        <v>176</v>
      </c>
      <c r="BS621" s="2">
        <v>13</v>
      </c>
      <c r="BT621" s="2"/>
      <c r="BU621" s="2"/>
      <c r="BV621" s="2"/>
      <c r="BW621" s="2"/>
      <c r="BX621" s="2"/>
      <c r="BY621" s="2"/>
      <c r="BZ621" s="10">
        <f t="shared" si="106"/>
        <v>0.53846153846153844</v>
      </c>
      <c r="CA621" s="10">
        <f t="shared" si="107"/>
        <v>0.42105263157894735</v>
      </c>
      <c r="CB621" s="9">
        <f t="shared" si="110"/>
        <v>0.5</v>
      </c>
      <c r="CC621" s="9">
        <f t="shared" si="111"/>
        <v>1</v>
      </c>
      <c r="CD621" s="9">
        <f t="shared" si="112"/>
        <v>0</v>
      </c>
      <c r="CE621" s="9">
        <f t="shared" si="113"/>
        <v>0.5</v>
      </c>
      <c r="CF621" s="9">
        <f t="shared" si="114"/>
        <v>0.5</v>
      </c>
      <c r="CG621" s="9">
        <f t="shared" si="115"/>
        <v>0.5</v>
      </c>
      <c r="CH621" s="9">
        <f t="shared" si="116"/>
        <v>0</v>
      </c>
      <c r="CI621" s="9">
        <f t="shared" si="108"/>
        <v>1</v>
      </c>
    </row>
    <row r="622" spans="1:87" ht="27.6" x14ac:dyDescent="0.3">
      <c r="A622" s="9">
        <v>526</v>
      </c>
      <c r="B622" s="2" t="s">
        <v>1589</v>
      </c>
      <c r="C622" s="2" t="s">
        <v>1590</v>
      </c>
      <c r="D622" s="2">
        <v>2019</v>
      </c>
      <c r="E622" s="2" t="s">
        <v>273</v>
      </c>
      <c r="F622" s="2" t="s">
        <v>87</v>
      </c>
      <c r="G622" s="2" t="s">
        <v>72</v>
      </c>
      <c r="H622" s="2" t="s">
        <v>541</v>
      </c>
      <c r="I622" s="2"/>
      <c r="J622" s="2" t="s">
        <v>1601</v>
      </c>
      <c r="K622" s="2" t="s">
        <v>1713</v>
      </c>
      <c r="L622" s="2" t="s">
        <v>1711</v>
      </c>
      <c r="M622" s="2" t="s">
        <v>1709</v>
      </c>
      <c r="N622" s="2" t="s">
        <v>1710</v>
      </c>
      <c r="O622" s="2" t="s">
        <v>1766</v>
      </c>
      <c r="P622" s="2" t="s">
        <v>82</v>
      </c>
      <c r="Q622" s="2" t="s">
        <v>83</v>
      </c>
      <c r="R622" s="2" t="s">
        <v>277</v>
      </c>
      <c r="S622" s="2" t="s">
        <v>1259</v>
      </c>
      <c r="T622" s="2" t="s">
        <v>119</v>
      </c>
      <c r="U622" s="2" t="str">
        <f t="shared" si="109"/>
        <v>DB information</v>
      </c>
      <c r="V622" s="2" t="s">
        <v>1809</v>
      </c>
      <c r="W622" s="2" t="s">
        <v>1810</v>
      </c>
      <c r="X622" s="2" t="s">
        <v>1811</v>
      </c>
      <c r="Y622" s="2" t="s">
        <v>1812</v>
      </c>
      <c r="Z622" s="2" t="s">
        <v>1813</v>
      </c>
      <c r="AA622" s="2"/>
      <c r="AB622" s="2" t="s">
        <v>1814</v>
      </c>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v>39</v>
      </c>
      <c r="BK622" s="2" t="s">
        <v>201</v>
      </c>
      <c r="BL622" s="2">
        <v>0.99770000000000003</v>
      </c>
      <c r="BM622" s="2">
        <v>4.0999999999999999E-4</v>
      </c>
      <c r="BN622" s="2" t="s">
        <v>274</v>
      </c>
      <c r="BO622" s="2"/>
      <c r="BP622" s="2"/>
      <c r="BQ622" s="2"/>
      <c r="BR622" s="2" t="s">
        <v>176</v>
      </c>
      <c r="BS622" s="2">
        <v>13</v>
      </c>
      <c r="BT622" s="2"/>
      <c r="BU622" s="2"/>
      <c r="BV622" s="2"/>
      <c r="BW622" s="2"/>
      <c r="BX622" s="2"/>
      <c r="BY622" s="2"/>
      <c r="BZ622" s="10">
        <f t="shared" si="106"/>
        <v>0.53846153846153844</v>
      </c>
      <c r="CA622" s="10">
        <f t="shared" si="107"/>
        <v>0.42105263157894735</v>
      </c>
      <c r="CB622" s="9">
        <f t="shared" si="110"/>
        <v>0.5</v>
      </c>
      <c r="CC622" s="9">
        <f t="shared" si="111"/>
        <v>1</v>
      </c>
      <c r="CD622" s="9">
        <f t="shared" si="112"/>
        <v>0</v>
      </c>
      <c r="CE622" s="9">
        <f t="shared" si="113"/>
        <v>0.5</v>
      </c>
      <c r="CF622" s="9">
        <f t="shared" si="114"/>
        <v>0.5</v>
      </c>
      <c r="CG622" s="9">
        <f t="shared" si="115"/>
        <v>0.5</v>
      </c>
      <c r="CH622" s="9">
        <f t="shared" si="116"/>
        <v>0</v>
      </c>
      <c r="CI622" s="9">
        <f t="shared" si="108"/>
        <v>1</v>
      </c>
    </row>
    <row r="623" spans="1:87" ht="27.6" x14ac:dyDescent="0.3">
      <c r="A623" s="9">
        <v>527</v>
      </c>
      <c r="B623" s="2" t="s">
        <v>1589</v>
      </c>
      <c r="C623" s="2" t="s">
        <v>1590</v>
      </c>
      <c r="D623" s="2">
        <v>2019</v>
      </c>
      <c r="E623" s="2" t="s">
        <v>273</v>
      </c>
      <c r="F623" s="2" t="s">
        <v>87</v>
      </c>
      <c r="G623" s="2" t="s">
        <v>72</v>
      </c>
      <c r="H623" s="2" t="s">
        <v>541</v>
      </c>
      <c r="I623" s="2"/>
      <c r="J623" s="2" t="s">
        <v>1598</v>
      </c>
      <c r="K623" s="2" t="s">
        <v>1714</v>
      </c>
      <c r="L623" s="2" t="s">
        <v>1646</v>
      </c>
      <c r="M623" s="2" t="s">
        <v>1709</v>
      </c>
      <c r="N623" s="2" t="s">
        <v>1710</v>
      </c>
      <c r="O623" s="2" t="s">
        <v>1766</v>
      </c>
      <c r="P623" s="2" t="s">
        <v>82</v>
      </c>
      <c r="Q623" s="2" t="s">
        <v>83</v>
      </c>
      <c r="R623" s="2" t="s">
        <v>277</v>
      </c>
      <c r="S623" s="2" t="s">
        <v>289</v>
      </c>
      <c r="T623" s="2" t="s">
        <v>119</v>
      </c>
      <c r="U623" s="2" t="str">
        <f t="shared" si="109"/>
        <v>DB information</v>
      </c>
      <c r="V623" s="2" t="s">
        <v>1809</v>
      </c>
      <c r="W623" s="2" t="s">
        <v>1810</v>
      </c>
      <c r="X623" s="2" t="s">
        <v>1811</v>
      </c>
      <c r="Y623" s="2" t="s">
        <v>1812</v>
      </c>
      <c r="Z623" s="2" t="s">
        <v>1813</v>
      </c>
      <c r="AA623" s="2"/>
      <c r="AB623" s="2" t="s">
        <v>1814</v>
      </c>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v>135</v>
      </c>
      <c r="BK623" s="2" t="s">
        <v>201</v>
      </c>
      <c r="BL623" s="2">
        <v>0.99009999999999998</v>
      </c>
      <c r="BM623" s="2">
        <v>1.23E-3</v>
      </c>
      <c r="BN623" s="2" t="s">
        <v>1960</v>
      </c>
      <c r="BO623" s="2"/>
      <c r="BP623" s="2"/>
      <c r="BQ623" s="2"/>
      <c r="BR623" s="2" t="s">
        <v>176</v>
      </c>
      <c r="BS623" s="2">
        <v>45</v>
      </c>
      <c r="BT623" s="2"/>
      <c r="BU623" s="2"/>
      <c r="BV623" s="2"/>
      <c r="BW623" s="2"/>
      <c r="BX623" s="2"/>
      <c r="BY623" s="2"/>
      <c r="BZ623" s="10">
        <f t="shared" si="106"/>
        <v>0.53846153846153844</v>
      </c>
      <c r="CA623" s="10">
        <f t="shared" si="107"/>
        <v>0.42105263157894735</v>
      </c>
      <c r="CB623" s="9">
        <f t="shared" si="110"/>
        <v>0.5</v>
      </c>
      <c r="CC623" s="9">
        <f t="shared" si="111"/>
        <v>1</v>
      </c>
      <c r="CD623" s="9">
        <f t="shared" si="112"/>
        <v>0</v>
      </c>
      <c r="CE623" s="9">
        <f t="shared" si="113"/>
        <v>0.5</v>
      </c>
      <c r="CF623" s="9">
        <f t="shared" si="114"/>
        <v>0.5</v>
      </c>
      <c r="CG623" s="9">
        <f t="shared" si="115"/>
        <v>0.5</v>
      </c>
      <c r="CH623" s="9">
        <f t="shared" si="116"/>
        <v>0</v>
      </c>
      <c r="CI623" s="9">
        <f t="shared" si="108"/>
        <v>1</v>
      </c>
    </row>
    <row r="624" spans="1:87" ht="27.6" x14ac:dyDescent="0.3">
      <c r="A624" s="9">
        <v>527</v>
      </c>
      <c r="B624" s="2" t="s">
        <v>1589</v>
      </c>
      <c r="C624" s="2" t="s">
        <v>1590</v>
      </c>
      <c r="D624" s="2">
        <v>2019</v>
      </c>
      <c r="E624" s="2" t="s">
        <v>273</v>
      </c>
      <c r="F624" s="2" t="s">
        <v>87</v>
      </c>
      <c r="G624" s="2" t="s">
        <v>72</v>
      </c>
      <c r="H624" s="2" t="s">
        <v>541</v>
      </c>
      <c r="I624" s="2"/>
      <c r="J624" s="2" t="s">
        <v>1599</v>
      </c>
      <c r="K624" s="2" t="s">
        <v>1714</v>
      </c>
      <c r="L624" s="2"/>
      <c r="M624" s="2" t="s">
        <v>1709</v>
      </c>
      <c r="N624" s="2" t="s">
        <v>1710</v>
      </c>
      <c r="O624" s="2" t="s">
        <v>1766</v>
      </c>
      <c r="P624" s="2" t="s">
        <v>82</v>
      </c>
      <c r="Q624" s="2" t="s">
        <v>83</v>
      </c>
      <c r="R624" s="2" t="s">
        <v>277</v>
      </c>
      <c r="S624" s="2" t="s">
        <v>289</v>
      </c>
      <c r="T624" s="2" t="s">
        <v>119</v>
      </c>
      <c r="U624" s="2" t="str">
        <f t="shared" si="109"/>
        <v>DB information</v>
      </c>
      <c r="V624" s="2" t="s">
        <v>1809</v>
      </c>
      <c r="W624" s="2" t="s">
        <v>1810</v>
      </c>
      <c r="X624" s="2" t="s">
        <v>1811</v>
      </c>
      <c r="Y624" s="2" t="s">
        <v>1812</v>
      </c>
      <c r="Z624" s="2" t="s">
        <v>1813</v>
      </c>
      <c r="AA624" s="2"/>
      <c r="AB624" s="2" t="s">
        <v>1814</v>
      </c>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v>135</v>
      </c>
      <c r="BK624" s="2" t="s">
        <v>201</v>
      </c>
      <c r="BL624" s="2">
        <v>0.99339999999999995</v>
      </c>
      <c r="BM624" s="2">
        <v>2.6700000000000001E-3</v>
      </c>
      <c r="BN624" s="2"/>
      <c r="BO624" s="2"/>
      <c r="BP624" s="2"/>
      <c r="BQ624" s="2"/>
      <c r="BR624" s="2" t="s">
        <v>176</v>
      </c>
      <c r="BS624" s="2">
        <v>45</v>
      </c>
      <c r="BT624" s="2"/>
      <c r="BU624" s="2"/>
      <c r="BV624" s="2"/>
      <c r="BW624" s="2"/>
      <c r="BX624" s="2"/>
      <c r="BY624" s="2"/>
      <c r="BZ624" s="10">
        <f t="shared" si="106"/>
        <v>0.53846153846153844</v>
      </c>
      <c r="CA624" s="10">
        <f t="shared" si="107"/>
        <v>0.42105263157894735</v>
      </c>
      <c r="CB624" s="9">
        <f t="shared" si="110"/>
        <v>0.5</v>
      </c>
      <c r="CC624" s="9">
        <f t="shared" si="111"/>
        <v>1</v>
      </c>
      <c r="CD624" s="9">
        <f t="shared" si="112"/>
        <v>0</v>
      </c>
      <c r="CE624" s="9">
        <f t="shared" si="113"/>
        <v>0.5</v>
      </c>
      <c r="CF624" s="9">
        <f t="shared" si="114"/>
        <v>0.5</v>
      </c>
      <c r="CG624" s="9">
        <f t="shared" si="115"/>
        <v>0.5</v>
      </c>
      <c r="CH624" s="9">
        <f t="shared" si="116"/>
        <v>0</v>
      </c>
      <c r="CI624" s="9">
        <f t="shared" si="108"/>
        <v>1</v>
      </c>
    </row>
    <row r="625" spans="1:87" ht="27.6" x14ac:dyDescent="0.3">
      <c r="A625" s="9">
        <v>527</v>
      </c>
      <c r="B625" s="2" t="s">
        <v>1589</v>
      </c>
      <c r="C625" s="2" t="s">
        <v>1590</v>
      </c>
      <c r="D625" s="2">
        <v>2019</v>
      </c>
      <c r="E625" s="2" t="s">
        <v>273</v>
      </c>
      <c r="F625" s="2" t="s">
        <v>87</v>
      </c>
      <c r="G625" s="2" t="s">
        <v>72</v>
      </c>
      <c r="H625" s="2" t="s">
        <v>541</v>
      </c>
      <c r="I625" s="2"/>
      <c r="J625" s="2" t="s">
        <v>1601</v>
      </c>
      <c r="K625" s="2" t="s">
        <v>1714</v>
      </c>
      <c r="L625" s="2" t="s">
        <v>1711</v>
      </c>
      <c r="M625" s="2" t="s">
        <v>1709</v>
      </c>
      <c r="N625" s="2" t="s">
        <v>1710</v>
      </c>
      <c r="O625" s="2" t="s">
        <v>1766</v>
      </c>
      <c r="P625" s="2" t="s">
        <v>82</v>
      </c>
      <c r="Q625" s="2" t="s">
        <v>83</v>
      </c>
      <c r="R625" s="2" t="s">
        <v>277</v>
      </c>
      <c r="S625" s="2" t="s">
        <v>289</v>
      </c>
      <c r="T625" s="2" t="s">
        <v>119</v>
      </c>
      <c r="U625" s="2" t="str">
        <f t="shared" si="109"/>
        <v>DB information</v>
      </c>
      <c r="V625" s="2" t="s">
        <v>1809</v>
      </c>
      <c r="W625" s="2" t="s">
        <v>1810</v>
      </c>
      <c r="X625" s="2" t="s">
        <v>1811</v>
      </c>
      <c r="Y625" s="2" t="s">
        <v>1812</v>
      </c>
      <c r="Z625" s="2" t="s">
        <v>1813</v>
      </c>
      <c r="AA625" s="2"/>
      <c r="AB625" s="2" t="s">
        <v>1814</v>
      </c>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v>135</v>
      </c>
      <c r="BK625" s="2" t="s">
        <v>201</v>
      </c>
      <c r="BL625" s="2">
        <v>0.99299999999999999</v>
      </c>
      <c r="BM625" s="2">
        <v>1.372E-3</v>
      </c>
      <c r="BN625" s="2" t="s">
        <v>274</v>
      </c>
      <c r="BO625" s="2"/>
      <c r="BP625" s="2"/>
      <c r="BQ625" s="2"/>
      <c r="BR625" s="2" t="s">
        <v>176</v>
      </c>
      <c r="BS625" s="2">
        <v>45</v>
      </c>
      <c r="BT625" s="2"/>
      <c r="BU625" s="2"/>
      <c r="BV625" s="2"/>
      <c r="BW625" s="2"/>
      <c r="BX625" s="2"/>
      <c r="BY625" s="2"/>
      <c r="BZ625" s="10">
        <f t="shared" si="106"/>
        <v>0.53846153846153844</v>
      </c>
      <c r="CA625" s="10">
        <f t="shared" si="107"/>
        <v>0.42105263157894735</v>
      </c>
      <c r="CB625" s="9">
        <f t="shared" si="110"/>
        <v>0.5</v>
      </c>
      <c r="CC625" s="9">
        <f t="shared" si="111"/>
        <v>1</v>
      </c>
      <c r="CD625" s="9">
        <f t="shared" si="112"/>
        <v>0</v>
      </c>
      <c r="CE625" s="9">
        <f t="shared" si="113"/>
        <v>0.5</v>
      </c>
      <c r="CF625" s="9">
        <f t="shared" si="114"/>
        <v>0.5</v>
      </c>
      <c r="CG625" s="9">
        <f t="shared" si="115"/>
        <v>0.5</v>
      </c>
      <c r="CH625" s="9">
        <f t="shared" si="116"/>
        <v>0</v>
      </c>
      <c r="CI625" s="9">
        <f t="shared" si="108"/>
        <v>1</v>
      </c>
    </row>
    <row r="626" spans="1:87" ht="27.6" x14ac:dyDescent="0.3">
      <c r="A626" s="9">
        <v>528</v>
      </c>
      <c r="B626" s="2" t="s">
        <v>1589</v>
      </c>
      <c r="C626" s="2" t="s">
        <v>1590</v>
      </c>
      <c r="D626" s="2">
        <v>2019</v>
      </c>
      <c r="E626" s="2" t="s">
        <v>273</v>
      </c>
      <c r="F626" s="2" t="s">
        <v>87</v>
      </c>
      <c r="G626" s="2" t="s">
        <v>72</v>
      </c>
      <c r="H626" s="2" t="s">
        <v>541</v>
      </c>
      <c r="I626" s="2"/>
      <c r="J626" s="2" t="s">
        <v>1598</v>
      </c>
      <c r="K626" s="2" t="s">
        <v>1715</v>
      </c>
      <c r="L626" s="2" t="s">
        <v>1646</v>
      </c>
      <c r="M626" s="2" t="s">
        <v>1709</v>
      </c>
      <c r="N626" s="2" t="s">
        <v>1710</v>
      </c>
      <c r="O626" s="2" t="s">
        <v>1766</v>
      </c>
      <c r="P626" s="2" t="s">
        <v>82</v>
      </c>
      <c r="Q626" s="2" t="s">
        <v>83</v>
      </c>
      <c r="R626" s="2" t="s">
        <v>277</v>
      </c>
      <c r="S626" s="2" t="s">
        <v>1276</v>
      </c>
      <c r="T626" s="2" t="s">
        <v>119</v>
      </c>
      <c r="U626" s="2" t="str">
        <f t="shared" si="109"/>
        <v>DB information</v>
      </c>
      <c r="V626" s="2" t="s">
        <v>1809</v>
      </c>
      <c r="W626" s="2" t="s">
        <v>1810</v>
      </c>
      <c r="X626" s="2" t="s">
        <v>1811</v>
      </c>
      <c r="Y626" s="2" t="s">
        <v>1812</v>
      </c>
      <c r="Z626" s="2" t="s">
        <v>1813</v>
      </c>
      <c r="AA626" s="2"/>
      <c r="AB626" s="2" t="s">
        <v>1814</v>
      </c>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v>75</v>
      </c>
      <c r="BK626" s="2" t="s">
        <v>201</v>
      </c>
      <c r="BL626" s="2">
        <v>0.82269999999999999</v>
      </c>
      <c r="BM626" s="2">
        <v>2.1199999999999999E-3</v>
      </c>
      <c r="BN626" s="2" t="s">
        <v>1960</v>
      </c>
      <c r="BO626" s="2"/>
      <c r="BP626" s="2"/>
      <c r="BQ626" s="2"/>
      <c r="BR626" s="2" t="s">
        <v>176</v>
      </c>
      <c r="BS626" s="2">
        <v>25</v>
      </c>
      <c r="BT626" s="2"/>
      <c r="BU626" s="2"/>
      <c r="BV626" s="2"/>
      <c r="BW626" s="2"/>
      <c r="BX626" s="2"/>
      <c r="BY626" s="2"/>
      <c r="BZ626" s="10">
        <f t="shared" si="106"/>
        <v>0.53846153846153844</v>
      </c>
      <c r="CA626" s="10">
        <f t="shared" si="107"/>
        <v>0.42105263157894735</v>
      </c>
      <c r="CB626" s="9">
        <f t="shared" si="110"/>
        <v>0.5</v>
      </c>
      <c r="CC626" s="9">
        <f t="shared" si="111"/>
        <v>1</v>
      </c>
      <c r="CD626" s="9">
        <f t="shared" si="112"/>
        <v>0</v>
      </c>
      <c r="CE626" s="9">
        <f t="shared" si="113"/>
        <v>0.5</v>
      </c>
      <c r="CF626" s="9">
        <f t="shared" si="114"/>
        <v>0.5</v>
      </c>
      <c r="CG626" s="9">
        <f t="shared" si="115"/>
        <v>0.5</v>
      </c>
      <c r="CH626" s="9">
        <f t="shared" si="116"/>
        <v>0</v>
      </c>
      <c r="CI626" s="9">
        <f t="shared" si="108"/>
        <v>1</v>
      </c>
    </row>
    <row r="627" spans="1:87" ht="27.6" x14ac:dyDescent="0.3">
      <c r="A627" s="9">
        <v>528</v>
      </c>
      <c r="B627" s="2" t="s">
        <v>1589</v>
      </c>
      <c r="C627" s="2" t="s">
        <v>1590</v>
      </c>
      <c r="D627" s="2">
        <v>2019</v>
      </c>
      <c r="E627" s="2" t="s">
        <v>273</v>
      </c>
      <c r="F627" s="2" t="s">
        <v>87</v>
      </c>
      <c r="G627" s="2" t="s">
        <v>72</v>
      </c>
      <c r="H627" s="2" t="s">
        <v>541</v>
      </c>
      <c r="I627" s="2"/>
      <c r="J627" s="2" t="s">
        <v>1599</v>
      </c>
      <c r="K627" s="2" t="s">
        <v>1715</v>
      </c>
      <c r="L627" s="2"/>
      <c r="M627" s="2" t="s">
        <v>1709</v>
      </c>
      <c r="N627" s="2" t="s">
        <v>1710</v>
      </c>
      <c r="O627" s="2" t="s">
        <v>1766</v>
      </c>
      <c r="P627" s="2" t="s">
        <v>82</v>
      </c>
      <c r="Q627" s="2" t="s">
        <v>83</v>
      </c>
      <c r="R627" s="2" t="s">
        <v>277</v>
      </c>
      <c r="S627" s="2" t="s">
        <v>1276</v>
      </c>
      <c r="T627" s="2" t="s">
        <v>119</v>
      </c>
      <c r="U627" s="2" t="str">
        <f t="shared" si="109"/>
        <v>DB information</v>
      </c>
      <c r="V627" s="2" t="s">
        <v>1809</v>
      </c>
      <c r="W627" s="2" t="s">
        <v>1810</v>
      </c>
      <c r="X627" s="2" t="s">
        <v>1811</v>
      </c>
      <c r="Y627" s="2" t="s">
        <v>1812</v>
      </c>
      <c r="Z627" s="2" t="s">
        <v>1813</v>
      </c>
      <c r="AA627" s="2"/>
      <c r="AB627" s="2" t="s">
        <v>1814</v>
      </c>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v>75</v>
      </c>
      <c r="BK627" s="2" t="s">
        <v>201</v>
      </c>
      <c r="BL627" s="2">
        <v>0.96340000000000003</v>
      </c>
      <c r="BM627" s="2">
        <v>2.862E-3</v>
      </c>
      <c r="BN627" s="2"/>
      <c r="BO627" s="2"/>
      <c r="BP627" s="2"/>
      <c r="BQ627" s="2"/>
      <c r="BR627" s="2" t="s">
        <v>176</v>
      </c>
      <c r="BS627" s="2">
        <v>25</v>
      </c>
      <c r="BT627" s="2"/>
      <c r="BU627" s="2"/>
      <c r="BV627" s="2"/>
      <c r="BW627" s="2"/>
      <c r="BX627" s="2"/>
      <c r="BY627" s="2"/>
      <c r="BZ627" s="10">
        <f t="shared" si="106"/>
        <v>0.53846153846153844</v>
      </c>
      <c r="CA627" s="10">
        <f t="shared" si="107"/>
        <v>0.42105263157894735</v>
      </c>
      <c r="CB627" s="9">
        <f t="shared" si="110"/>
        <v>0.5</v>
      </c>
      <c r="CC627" s="9">
        <f t="shared" si="111"/>
        <v>1</v>
      </c>
      <c r="CD627" s="9">
        <f t="shared" si="112"/>
        <v>0</v>
      </c>
      <c r="CE627" s="9">
        <f t="shared" si="113"/>
        <v>0.5</v>
      </c>
      <c r="CF627" s="9">
        <f t="shared" si="114"/>
        <v>0.5</v>
      </c>
      <c r="CG627" s="9">
        <f t="shared" si="115"/>
        <v>0.5</v>
      </c>
      <c r="CH627" s="9">
        <f t="shared" si="116"/>
        <v>0</v>
      </c>
      <c r="CI627" s="9">
        <f t="shared" si="108"/>
        <v>1</v>
      </c>
    </row>
    <row r="628" spans="1:87" ht="27.6" x14ac:dyDescent="0.3">
      <c r="A628" s="9">
        <v>528</v>
      </c>
      <c r="B628" s="2" t="s">
        <v>1589</v>
      </c>
      <c r="C628" s="2" t="s">
        <v>1590</v>
      </c>
      <c r="D628" s="2">
        <v>2019</v>
      </c>
      <c r="E628" s="2" t="s">
        <v>273</v>
      </c>
      <c r="F628" s="2" t="s">
        <v>87</v>
      </c>
      <c r="G628" s="2" t="s">
        <v>72</v>
      </c>
      <c r="H628" s="2" t="s">
        <v>541</v>
      </c>
      <c r="I628" s="2"/>
      <c r="J628" s="2" t="s">
        <v>1601</v>
      </c>
      <c r="K628" s="2" t="s">
        <v>1715</v>
      </c>
      <c r="L628" s="2" t="s">
        <v>1711</v>
      </c>
      <c r="M628" s="2" t="s">
        <v>1709</v>
      </c>
      <c r="N628" s="2" t="s">
        <v>1710</v>
      </c>
      <c r="O628" s="2" t="s">
        <v>1766</v>
      </c>
      <c r="P628" s="2" t="s">
        <v>82</v>
      </c>
      <c r="Q628" s="2" t="s">
        <v>83</v>
      </c>
      <c r="R628" s="2" t="s">
        <v>277</v>
      </c>
      <c r="S628" s="2" t="s">
        <v>1276</v>
      </c>
      <c r="T628" s="2" t="s">
        <v>119</v>
      </c>
      <c r="U628" s="2" t="str">
        <f t="shared" si="109"/>
        <v>DB information</v>
      </c>
      <c r="V628" s="2" t="s">
        <v>1809</v>
      </c>
      <c r="W628" s="2" t="s">
        <v>1810</v>
      </c>
      <c r="X628" s="2" t="s">
        <v>1811</v>
      </c>
      <c r="Y628" s="2" t="s">
        <v>1812</v>
      </c>
      <c r="Z628" s="2" t="s">
        <v>1813</v>
      </c>
      <c r="AA628" s="2"/>
      <c r="AB628" s="2" t="s">
        <v>1814</v>
      </c>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v>75</v>
      </c>
      <c r="BK628" s="2" t="s">
        <v>201</v>
      </c>
      <c r="BL628" s="2">
        <v>0.98199999999999998</v>
      </c>
      <c r="BM628" s="2">
        <v>2.5609999999999999E-3</v>
      </c>
      <c r="BN628" s="2" t="s">
        <v>274</v>
      </c>
      <c r="BO628" s="2"/>
      <c r="BP628" s="2"/>
      <c r="BQ628" s="2"/>
      <c r="BR628" s="2" t="s">
        <v>176</v>
      </c>
      <c r="BS628" s="2">
        <v>25</v>
      </c>
      <c r="BT628" s="2"/>
      <c r="BU628" s="2"/>
      <c r="BV628" s="2"/>
      <c r="BW628" s="2"/>
      <c r="BX628" s="2"/>
      <c r="BY628" s="2"/>
      <c r="BZ628" s="10">
        <f t="shared" si="106"/>
        <v>0.53846153846153844</v>
      </c>
      <c r="CA628" s="10">
        <f t="shared" si="107"/>
        <v>0.42105263157894735</v>
      </c>
      <c r="CB628" s="9">
        <f t="shared" si="110"/>
        <v>0.5</v>
      </c>
      <c r="CC628" s="9">
        <f t="shared" si="111"/>
        <v>1</v>
      </c>
      <c r="CD628" s="9">
        <f t="shared" si="112"/>
        <v>0</v>
      </c>
      <c r="CE628" s="9">
        <f t="shared" si="113"/>
        <v>0.5</v>
      </c>
      <c r="CF628" s="9">
        <f t="shared" si="114"/>
        <v>0.5</v>
      </c>
      <c r="CG628" s="9">
        <f t="shared" si="115"/>
        <v>0.5</v>
      </c>
      <c r="CH628" s="9">
        <f t="shared" si="116"/>
        <v>0</v>
      </c>
      <c r="CI628" s="9">
        <f t="shared" si="108"/>
        <v>1</v>
      </c>
    </row>
    <row r="629" spans="1:87" ht="27.6" x14ac:dyDescent="0.3">
      <c r="A629" s="9">
        <v>529</v>
      </c>
      <c r="B629" s="2" t="s">
        <v>1589</v>
      </c>
      <c r="C629" s="2" t="s">
        <v>1590</v>
      </c>
      <c r="D629" s="2">
        <v>2019</v>
      </c>
      <c r="E629" s="2" t="s">
        <v>273</v>
      </c>
      <c r="F629" s="2" t="s">
        <v>87</v>
      </c>
      <c r="G629" s="2" t="s">
        <v>72</v>
      </c>
      <c r="H629" s="2" t="s">
        <v>541</v>
      </c>
      <c r="I629" s="2"/>
      <c r="J629" s="2" t="s">
        <v>1598</v>
      </c>
      <c r="K629" s="2" t="s">
        <v>1716</v>
      </c>
      <c r="L629" s="2" t="s">
        <v>1646</v>
      </c>
      <c r="M629" s="2" t="s">
        <v>1709</v>
      </c>
      <c r="N629" s="2" t="s">
        <v>1710</v>
      </c>
      <c r="O629" s="2" t="s">
        <v>1766</v>
      </c>
      <c r="P629" s="2" t="s">
        <v>82</v>
      </c>
      <c r="Q629" s="2" t="s">
        <v>83</v>
      </c>
      <c r="R629" s="2" t="s">
        <v>277</v>
      </c>
      <c r="S629" s="2" t="s">
        <v>1284</v>
      </c>
      <c r="T629" s="2" t="s">
        <v>119</v>
      </c>
      <c r="U629" s="2" t="str">
        <f t="shared" si="109"/>
        <v>DB information</v>
      </c>
      <c r="V629" s="2" t="s">
        <v>1809</v>
      </c>
      <c r="W629" s="2" t="s">
        <v>1810</v>
      </c>
      <c r="X629" s="2" t="s">
        <v>1811</v>
      </c>
      <c r="Y629" s="2" t="s">
        <v>1812</v>
      </c>
      <c r="Z629" s="2" t="s">
        <v>1813</v>
      </c>
      <c r="AA629" s="2"/>
      <c r="AB629" s="2" t="s">
        <v>1814</v>
      </c>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v>168</v>
      </c>
      <c r="BK629" s="2" t="s">
        <v>201</v>
      </c>
      <c r="BL629" s="2">
        <v>0.99519999999999997</v>
      </c>
      <c r="BM629" s="2">
        <v>2.7799999999999998E-4</v>
      </c>
      <c r="BN629" s="2" t="s">
        <v>1960</v>
      </c>
      <c r="BO629" s="2"/>
      <c r="BP629" s="2"/>
      <c r="BQ629" s="2"/>
      <c r="BR629" s="2" t="s">
        <v>176</v>
      </c>
      <c r="BS629" s="2">
        <v>56</v>
      </c>
      <c r="BT629" s="2"/>
      <c r="BU629" s="2"/>
      <c r="BV629" s="2"/>
      <c r="BW629" s="2"/>
      <c r="BX629" s="2"/>
      <c r="BY629" s="2"/>
      <c r="BZ629" s="10">
        <f t="shared" si="106"/>
        <v>0.53846153846153844</v>
      </c>
      <c r="CA629" s="10">
        <f t="shared" si="107"/>
        <v>0.42105263157894735</v>
      </c>
      <c r="CB629" s="9">
        <f t="shared" si="110"/>
        <v>0.5</v>
      </c>
      <c r="CC629" s="9">
        <f t="shared" si="111"/>
        <v>1</v>
      </c>
      <c r="CD629" s="9">
        <f t="shared" si="112"/>
        <v>0</v>
      </c>
      <c r="CE629" s="9">
        <f t="shared" si="113"/>
        <v>0.5</v>
      </c>
      <c r="CF629" s="9">
        <f t="shared" si="114"/>
        <v>0.5</v>
      </c>
      <c r="CG629" s="9">
        <f t="shared" si="115"/>
        <v>0.5</v>
      </c>
      <c r="CH629" s="9">
        <f t="shared" si="116"/>
        <v>0</v>
      </c>
      <c r="CI629" s="9">
        <f t="shared" si="108"/>
        <v>1</v>
      </c>
    </row>
    <row r="630" spans="1:87" ht="27.6" x14ac:dyDescent="0.3">
      <c r="A630" s="9">
        <v>529</v>
      </c>
      <c r="B630" s="2" t="s">
        <v>1589</v>
      </c>
      <c r="C630" s="2" t="s">
        <v>1590</v>
      </c>
      <c r="D630" s="2">
        <v>2019</v>
      </c>
      <c r="E630" s="2" t="s">
        <v>273</v>
      </c>
      <c r="F630" s="2" t="s">
        <v>87</v>
      </c>
      <c r="G630" s="2" t="s">
        <v>72</v>
      </c>
      <c r="H630" s="2" t="s">
        <v>541</v>
      </c>
      <c r="I630" s="2"/>
      <c r="J630" s="2" t="s">
        <v>1599</v>
      </c>
      <c r="K630" s="2" t="s">
        <v>1716</v>
      </c>
      <c r="L630" s="2"/>
      <c r="M630" s="2" t="s">
        <v>1709</v>
      </c>
      <c r="N630" s="2" t="s">
        <v>1710</v>
      </c>
      <c r="O630" s="2" t="s">
        <v>1766</v>
      </c>
      <c r="P630" s="2" t="s">
        <v>82</v>
      </c>
      <c r="Q630" s="2" t="s">
        <v>83</v>
      </c>
      <c r="R630" s="2" t="s">
        <v>277</v>
      </c>
      <c r="S630" s="2" t="s">
        <v>1284</v>
      </c>
      <c r="T630" s="2" t="s">
        <v>119</v>
      </c>
      <c r="U630" s="2" t="str">
        <f t="shared" si="109"/>
        <v>DB information</v>
      </c>
      <c r="V630" s="2" t="s">
        <v>1809</v>
      </c>
      <c r="W630" s="2" t="s">
        <v>1810</v>
      </c>
      <c r="X630" s="2" t="s">
        <v>1811</v>
      </c>
      <c r="Y630" s="2" t="s">
        <v>1812</v>
      </c>
      <c r="Z630" s="2" t="s">
        <v>1813</v>
      </c>
      <c r="AA630" s="2"/>
      <c r="AB630" s="2" t="s">
        <v>1814</v>
      </c>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v>168</v>
      </c>
      <c r="BK630" s="2" t="s">
        <v>201</v>
      </c>
      <c r="BL630" s="2">
        <v>0.96950000000000003</v>
      </c>
      <c r="BM630" s="2">
        <v>2.9520000000000002E-3</v>
      </c>
      <c r="BN630" s="2"/>
      <c r="BO630" s="2"/>
      <c r="BP630" s="2"/>
      <c r="BQ630" s="2"/>
      <c r="BR630" s="2" t="s">
        <v>176</v>
      </c>
      <c r="BS630" s="2">
        <v>56</v>
      </c>
      <c r="BT630" s="2"/>
      <c r="BU630" s="2"/>
      <c r="BV630" s="2"/>
      <c r="BW630" s="2"/>
      <c r="BX630" s="2"/>
      <c r="BY630" s="2"/>
      <c r="BZ630" s="10">
        <f t="shared" si="106"/>
        <v>0.53846153846153844</v>
      </c>
      <c r="CA630" s="10">
        <f t="shared" si="107"/>
        <v>0.42105263157894735</v>
      </c>
      <c r="CB630" s="9">
        <f t="shared" si="110"/>
        <v>0.5</v>
      </c>
      <c r="CC630" s="9">
        <f t="shared" si="111"/>
        <v>1</v>
      </c>
      <c r="CD630" s="9">
        <f t="shared" si="112"/>
        <v>0</v>
      </c>
      <c r="CE630" s="9">
        <f t="shared" si="113"/>
        <v>0.5</v>
      </c>
      <c r="CF630" s="9">
        <f t="shared" si="114"/>
        <v>0.5</v>
      </c>
      <c r="CG630" s="9">
        <f t="shared" si="115"/>
        <v>0.5</v>
      </c>
      <c r="CH630" s="9">
        <f t="shared" si="116"/>
        <v>0</v>
      </c>
      <c r="CI630" s="9">
        <f t="shared" si="108"/>
        <v>1</v>
      </c>
    </row>
    <row r="631" spans="1:87" ht="27.6" x14ac:dyDescent="0.3">
      <c r="A631" s="9">
        <v>529</v>
      </c>
      <c r="B631" s="2" t="s">
        <v>1589</v>
      </c>
      <c r="C631" s="2" t="s">
        <v>1590</v>
      </c>
      <c r="D631" s="2">
        <v>2019</v>
      </c>
      <c r="E631" s="2" t="s">
        <v>273</v>
      </c>
      <c r="F631" s="2" t="s">
        <v>87</v>
      </c>
      <c r="G631" s="2" t="s">
        <v>72</v>
      </c>
      <c r="H631" s="2" t="s">
        <v>541</v>
      </c>
      <c r="I631" s="2"/>
      <c r="J631" s="2" t="s">
        <v>1601</v>
      </c>
      <c r="K631" s="2" t="s">
        <v>1716</v>
      </c>
      <c r="L631" s="2" t="s">
        <v>1711</v>
      </c>
      <c r="M631" s="2" t="s">
        <v>1709</v>
      </c>
      <c r="N631" s="2" t="s">
        <v>1710</v>
      </c>
      <c r="O631" s="2" t="s">
        <v>1766</v>
      </c>
      <c r="P631" s="2" t="s">
        <v>82</v>
      </c>
      <c r="Q631" s="2" t="s">
        <v>83</v>
      </c>
      <c r="R631" s="2" t="s">
        <v>277</v>
      </c>
      <c r="S631" s="2" t="s">
        <v>1284</v>
      </c>
      <c r="T631" s="2" t="s">
        <v>119</v>
      </c>
      <c r="U631" s="2" t="str">
        <f t="shared" si="109"/>
        <v>DB information</v>
      </c>
      <c r="V631" s="2" t="s">
        <v>1809</v>
      </c>
      <c r="W631" s="2" t="s">
        <v>1810</v>
      </c>
      <c r="X631" s="2" t="s">
        <v>1811</v>
      </c>
      <c r="Y631" s="2" t="s">
        <v>1812</v>
      </c>
      <c r="Z631" s="2" t="s">
        <v>1813</v>
      </c>
      <c r="AA631" s="2"/>
      <c r="AB631" s="2" t="s">
        <v>1814</v>
      </c>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v>168</v>
      </c>
      <c r="BK631" s="2" t="s">
        <v>201</v>
      </c>
      <c r="BL631" s="2">
        <v>0.99739999999999995</v>
      </c>
      <c r="BM631" s="2">
        <v>3.5E-4</v>
      </c>
      <c r="BN631" s="2" t="s">
        <v>274</v>
      </c>
      <c r="BO631" s="2"/>
      <c r="BP631" s="2"/>
      <c r="BQ631" s="2"/>
      <c r="BR631" s="2" t="s">
        <v>176</v>
      </c>
      <c r="BS631" s="2">
        <v>56</v>
      </c>
      <c r="BT631" s="2"/>
      <c r="BU631" s="2"/>
      <c r="BV631" s="2"/>
      <c r="BW631" s="2"/>
      <c r="BX631" s="2"/>
      <c r="BY631" s="2"/>
      <c r="BZ631" s="10">
        <f t="shared" si="106"/>
        <v>0.53846153846153844</v>
      </c>
      <c r="CA631" s="10">
        <f t="shared" si="107"/>
        <v>0.42105263157894735</v>
      </c>
      <c r="CB631" s="9">
        <f t="shared" si="110"/>
        <v>0.5</v>
      </c>
      <c r="CC631" s="9">
        <f t="shared" si="111"/>
        <v>1</v>
      </c>
      <c r="CD631" s="9">
        <f t="shared" si="112"/>
        <v>0</v>
      </c>
      <c r="CE631" s="9">
        <f t="shared" si="113"/>
        <v>0.5</v>
      </c>
      <c r="CF631" s="9">
        <f t="shared" si="114"/>
        <v>0.5</v>
      </c>
      <c r="CG631" s="9">
        <f t="shared" si="115"/>
        <v>0.5</v>
      </c>
      <c r="CH631" s="9">
        <f t="shared" si="116"/>
        <v>0</v>
      </c>
      <c r="CI631" s="9">
        <f t="shared" si="108"/>
        <v>1</v>
      </c>
    </row>
    <row r="632" spans="1:87" ht="27.6" x14ac:dyDescent="0.3">
      <c r="A632" s="9">
        <v>530</v>
      </c>
      <c r="B632" s="2" t="s">
        <v>1589</v>
      </c>
      <c r="C632" s="2" t="s">
        <v>1590</v>
      </c>
      <c r="D632" s="2">
        <v>2019</v>
      </c>
      <c r="E632" s="2" t="s">
        <v>273</v>
      </c>
      <c r="F632" s="2" t="s">
        <v>87</v>
      </c>
      <c r="G632" s="2" t="s">
        <v>72</v>
      </c>
      <c r="H632" s="2" t="s">
        <v>541</v>
      </c>
      <c r="I632" s="2"/>
      <c r="J632" s="2" t="s">
        <v>1598</v>
      </c>
      <c r="K632" s="2" t="s">
        <v>1717</v>
      </c>
      <c r="L632" s="2" t="s">
        <v>1646</v>
      </c>
      <c r="M632" s="2" t="s">
        <v>1709</v>
      </c>
      <c r="N632" s="2" t="s">
        <v>1710</v>
      </c>
      <c r="O632" s="2" t="s">
        <v>1766</v>
      </c>
      <c r="P632" s="2" t="s">
        <v>82</v>
      </c>
      <c r="Q632" s="2" t="s">
        <v>83</v>
      </c>
      <c r="R632" s="2" t="s">
        <v>277</v>
      </c>
      <c r="S632" s="2" t="s">
        <v>295</v>
      </c>
      <c r="T632" s="2" t="s">
        <v>119</v>
      </c>
      <c r="U632" s="2" t="str">
        <f t="shared" si="109"/>
        <v>DB information</v>
      </c>
      <c r="V632" s="2" t="s">
        <v>1809</v>
      </c>
      <c r="W632" s="2" t="s">
        <v>1810</v>
      </c>
      <c r="X632" s="2" t="s">
        <v>1811</v>
      </c>
      <c r="Y632" s="2" t="s">
        <v>1812</v>
      </c>
      <c r="Z632" s="2" t="s">
        <v>1813</v>
      </c>
      <c r="AA632" s="2"/>
      <c r="AB632" s="2" t="s">
        <v>1814</v>
      </c>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v>138</v>
      </c>
      <c r="BK632" s="2" t="s">
        <v>201</v>
      </c>
      <c r="BL632" s="2">
        <v>0.98950000000000005</v>
      </c>
      <c r="BM632" s="2">
        <v>3.7500000000000001E-4</v>
      </c>
      <c r="BN632" s="2" t="s">
        <v>1960</v>
      </c>
      <c r="BO632" s="2"/>
      <c r="BP632" s="2"/>
      <c r="BQ632" s="2"/>
      <c r="BR632" s="2" t="s">
        <v>176</v>
      </c>
      <c r="BS632" s="2">
        <v>46</v>
      </c>
      <c r="BT632" s="2"/>
      <c r="BU632" s="2"/>
      <c r="BV632" s="2"/>
      <c r="BW632" s="2"/>
      <c r="BX632" s="2"/>
      <c r="BY632" s="2"/>
      <c r="BZ632" s="10">
        <f t="shared" si="106"/>
        <v>0.53846153846153844</v>
      </c>
      <c r="CA632" s="10">
        <f t="shared" si="107"/>
        <v>0.42105263157894735</v>
      </c>
      <c r="CB632" s="9">
        <f t="shared" si="110"/>
        <v>0.5</v>
      </c>
      <c r="CC632" s="9">
        <f t="shared" si="111"/>
        <v>1</v>
      </c>
      <c r="CD632" s="9">
        <f t="shared" si="112"/>
        <v>0</v>
      </c>
      <c r="CE632" s="9">
        <f t="shared" si="113"/>
        <v>0.5</v>
      </c>
      <c r="CF632" s="9">
        <f t="shared" si="114"/>
        <v>0.5</v>
      </c>
      <c r="CG632" s="9">
        <f t="shared" si="115"/>
        <v>0.5</v>
      </c>
      <c r="CH632" s="9">
        <f t="shared" si="116"/>
        <v>0</v>
      </c>
      <c r="CI632" s="9">
        <f t="shared" si="108"/>
        <v>1</v>
      </c>
    </row>
    <row r="633" spans="1:87" ht="27.6" x14ac:dyDescent="0.3">
      <c r="A633" s="9">
        <v>530</v>
      </c>
      <c r="B633" s="2" t="s">
        <v>1589</v>
      </c>
      <c r="C633" s="2" t="s">
        <v>1590</v>
      </c>
      <c r="D633" s="2">
        <v>2019</v>
      </c>
      <c r="E633" s="2" t="s">
        <v>273</v>
      </c>
      <c r="F633" s="2" t="s">
        <v>87</v>
      </c>
      <c r="G633" s="2" t="s">
        <v>72</v>
      </c>
      <c r="H633" s="2" t="s">
        <v>541</v>
      </c>
      <c r="I633" s="2"/>
      <c r="J633" s="2" t="s">
        <v>1599</v>
      </c>
      <c r="K633" s="2" t="s">
        <v>1717</v>
      </c>
      <c r="L633" s="2"/>
      <c r="M633" s="2" t="s">
        <v>1709</v>
      </c>
      <c r="N633" s="2" t="s">
        <v>1710</v>
      </c>
      <c r="O633" s="2" t="s">
        <v>1766</v>
      </c>
      <c r="P633" s="2" t="s">
        <v>82</v>
      </c>
      <c r="Q633" s="2" t="s">
        <v>83</v>
      </c>
      <c r="R633" s="2" t="s">
        <v>277</v>
      </c>
      <c r="S633" s="2" t="s">
        <v>295</v>
      </c>
      <c r="T633" s="2" t="s">
        <v>119</v>
      </c>
      <c r="U633" s="2" t="str">
        <f t="shared" si="109"/>
        <v>DB information</v>
      </c>
      <c r="V633" s="2" t="s">
        <v>1809</v>
      </c>
      <c r="W633" s="2" t="s">
        <v>1810</v>
      </c>
      <c r="X633" s="2" t="s">
        <v>1811</v>
      </c>
      <c r="Y633" s="2" t="s">
        <v>1812</v>
      </c>
      <c r="Z633" s="2" t="s">
        <v>1813</v>
      </c>
      <c r="AA633" s="2"/>
      <c r="AB633" s="2" t="s">
        <v>1814</v>
      </c>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v>138</v>
      </c>
      <c r="BK633" s="2" t="s">
        <v>201</v>
      </c>
      <c r="BL633" s="2">
        <v>0.99029999999999996</v>
      </c>
      <c r="BM633" s="2">
        <v>2.1640000000000001E-3</v>
      </c>
      <c r="BN633" s="2"/>
      <c r="BO633" s="2"/>
      <c r="BP633" s="2"/>
      <c r="BQ633" s="2"/>
      <c r="BR633" s="2" t="s">
        <v>176</v>
      </c>
      <c r="BS633" s="2">
        <v>46</v>
      </c>
      <c r="BT633" s="2"/>
      <c r="BU633" s="2"/>
      <c r="BV633" s="2"/>
      <c r="BW633" s="2"/>
      <c r="BX633" s="2"/>
      <c r="BY633" s="2"/>
      <c r="BZ633" s="10">
        <f t="shared" si="106"/>
        <v>0.53846153846153844</v>
      </c>
      <c r="CA633" s="10">
        <f t="shared" si="107"/>
        <v>0.42105263157894735</v>
      </c>
      <c r="CB633" s="9">
        <f t="shared" si="110"/>
        <v>0.5</v>
      </c>
      <c r="CC633" s="9">
        <f t="shared" si="111"/>
        <v>1</v>
      </c>
      <c r="CD633" s="9">
        <f t="shared" si="112"/>
        <v>0</v>
      </c>
      <c r="CE633" s="9">
        <f t="shared" si="113"/>
        <v>0.5</v>
      </c>
      <c r="CF633" s="9">
        <f t="shared" si="114"/>
        <v>0.5</v>
      </c>
      <c r="CG633" s="9">
        <f t="shared" si="115"/>
        <v>0.5</v>
      </c>
      <c r="CH633" s="9">
        <f t="shared" si="116"/>
        <v>0</v>
      </c>
      <c r="CI633" s="9">
        <f t="shared" si="108"/>
        <v>1</v>
      </c>
    </row>
    <row r="634" spans="1:87" ht="27.6" x14ac:dyDescent="0.3">
      <c r="A634" s="9">
        <v>530</v>
      </c>
      <c r="B634" s="2" t="s">
        <v>1589</v>
      </c>
      <c r="C634" s="2" t="s">
        <v>1590</v>
      </c>
      <c r="D634" s="2">
        <v>2019</v>
      </c>
      <c r="E634" s="2" t="s">
        <v>273</v>
      </c>
      <c r="F634" s="2" t="s">
        <v>87</v>
      </c>
      <c r="G634" s="2" t="s">
        <v>72</v>
      </c>
      <c r="H634" s="2" t="s">
        <v>541</v>
      </c>
      <c r="I634" s="2"/>
      <c r="J634" s="2" t="s">
        <v>1601</v>
      </c>
      <c r="K634" s="2" t="s">
        <v>1717</v>
      </c>
      <c r="L634" s="2" t="s">
        <v>1711</v>
      </c>
      <c r="M634" s="2" t="s">
        <v>1709</v>
      </c>
      <c r="N634" s="2" t="s">
        <v>1710</v>
      </c>
      <c r="O634" s="2" t="s">
        <v>1766</v>
      </c>
      <c r="P634" s="2" t="s">
        <v>82</v>
      </c>
      <c r="Q634" s="2" t="s">
        <v>83</v>
      </c>
      <c r="R634" s="2" t="s">
        <v>277</v>
      </c>
      <c r="S634" s="2" t="s">
        <v>295</v>
      </c>
      <c r="T634" s="2" t="s">
        <v>119</v>
      </c>
      <c r="U634" s="2" t="str">
        <f t="shared" si="109"/>
        <v>DB information</v>
      </c>
      <c r="V634" s="2" t="s">
        <v>1809</v>
      </c>
      <c r="W634" s="2" t="s">
        <v>1810</v>
      </c>
      <c r="X634" s="2" t="s">
        <v>1811</v>
      </c>
      <c r="Y634" s="2" t="s">
        <v>1812</v>
      </c>
      <c r="Z634" s="2" t="s">
        <v>1813</v>
      </c>
      <c r="AA634" s="2"/>
      <c r="AB634" s="2" t="s">
        <v>1814</v>
      </c>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v>138</v>
      </c>
      <c r="BK634" s="2" t="s">
        <v>201</v>
      </c>
      <c r="BL634" s="2">
        <v>0.99580000000000002</v>
      </c>
      <c r="BM634" s="2">
        <v>6.3900000000000003E-4</v>
      </c>
      <c r="BN634" s="2" t="s">
        <v>274</v>
      </c>
      <c r="BO634" s="2"/>
      <c r="BP634" s="2"/>
      <c r="BQ634" s="2"/>
      <c r="BR634" s="2" t="s">
        <v>176</v>
      </c>
      <c r="BS634" s="2">
        <v>46</v>
      </c>
      <c r="BT634" s="2"/>
      <c r="BU634" s="2"/>
      <c r="BV634" s="2"/>
      <c r="BW634" s="2"/>
      <c r="BX634" s="2"/>
      <c r="BY634" s="2"/>
      <c r="BZ634" s="10">
        <f t="shared" si="106"/>
        <v>0.53846153846153844</v>
      </c>
      <c r="CA634" s="10">
        <f t="shared" si="107"/>
        <v>0.42105263157894735</v>
      </c>
      <c r="CB634" s="9">
        <f t="shared" si="110"/>
        <v>0.5</v>
      </c>
      <c r="CC634" s="9">
        <f t="shared" si="111"/>
        <v>1</v>
      </c>
      <c r="CD634" s="9">
        <f t="shared" si="112"/>
        <v>0</v>
      </c>
      <c r="CE634" s="9">
        <f t="shared" si="113"/>
        <v>0.5</v>
      </c>
      <c r="CF634" s="9">
        <f t="shared" si="114"/>
        <v>0.5</v>
      </c>
      <c r="CG634" s="9">
        <f t="shared" si="115"/>
        <v>0.5</v>
      </c>
      <c r="CH634" s="9">
        <f t="shared" si="116"/>
        <v>0</v>
      </c>
      <c r="CI634" s="9">
        <f t="shared" si="108"/>
        <v>1</v>
      </c>
    </row>
    <row r="635" spans="1:87" ht="27.6" x14ac:dyDescent="0.3">
      <c r="A635" s="9">
        <v>531</v>
      </c>
      <c r="B635" s="2" t="s">
        <v>1589</v>
      </c>
      <c r="C635" s="2" t="s">
        <v>1590</v>
      </c>
      <c r="D635" s="2">
        <v>2019</v>
      </c>
      <c r="E635" s="2" t="s">
        <v>273</v>
      </c>
      <c r="F635" s="2" t="s">
        <v>87</v>
      </c>
      <c r="G635" s="2" t="s">
        <v>72</v>
      </c>
      <c r="H635" s="2" t="s">
        <v>541</v>
      </c>
      <c r="I635" s="2"/>
      <c r="J635" s="2" t="s">
        <v>1598</v>
      </c>
      <c r="K635" s="2" t="s">
        <v>1718</v>
      </c>
      <c r="L635" s="2" t="s">
        <v>1646</v>
      </c>
      <c r="M635" s="2" t="s">
        <v>1709</v>
      </c>
      <c r="N635" s="2" t="s">
        <v>1710</v>
      </c>
      <c r="O635" s="2" t="s">
        <v>1766</v>
      </c>
      <c r="P635" s="2" t="s">
        <v>82</v>
      </c>
      <c r="Q635" s="2" t="s">
        <v>83</v>
      </c>
      <c r="R635" s="2" t="s">
        <v>277</v>
      </c>
      <c r="S635" s="2" t="s">
        <v>297</v>
      </c>
      <c r="T635" s="2" t="s">
        <v>119</v>
      </c>
      <c r="U635" s="2" t="str">
        <f t="shared" si="109"/>
        <v>DB information</v>
      </c>
      <c r="V635" s="2" t="s">
        <v>1809</v>
      </c>
      <c r="W635" s="2" t="s">
        <v>1810</v>
      </c>
      <c r="X635" s="2" t="s">
        <v>1811</v>
      </c>
      <c r="Y635" s="2" t="s">
        <v>1812</v>
      </c>
      <c r="Z635" s="2" t="s">
        <v>1813</v>
      </c>
      <c r="AA635" s="2"/>
      <c r="AB635" s="2" t="s">
        <v>1814</v>
      </c>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v>68</v>
      </c>
      <c r="BK635" s="2" t="s">
        <v>201</v>
      </c>
      <c r="BL635" s="2">
        <v>0.78239999999999998</v>
      </c>
      <c r="BM635" s="2">
        <v>3.0999999999999999E-3</v>
      </c>
      <c r="BN635" s="2" t="s">
        <v>1960</v>
      </c>
      <c r="BO635" s="2"/>
      <c r="BP635" s="2"/>
      <c r="BQ635" s="2"/>
      <c r="BR635" s="2" t="s">
        <v>176</v>
      </c>
      <c r="BS635" s="2">
        <v>23</v>
      </c>
      <c r="BT635" s="2"/>
      <c r="BU635" s="2"/>
      <c r="BV635" s="2"/>
      <c r="BW635" s="2"/>
      <c r="BX635" s="2"/>
      <c r="BY635" s="2"/>
      <c r="BZ635" s="10">
        <f t="shared" si="106"/>
        <v>0.53846153846153844</v>
      </c>
      <c r="CA635" s="10">
        <f t="shared" si="107"/>
        <v>0.42105263157894735</v>
      </c>
      <c r="CB635" s="9">
        <f t="shared" si="110"/>
        <v>0.5</v>
      </c>
      <c r="CC635" s="9">
        <f t="shared" si="111"/>
        <v>1</v>
      </c>
      <c r="CD635" s="9">
        <f t="shared" si="112"/>
        <v>0</v>
      </c>
      <c r="CE635" s="9">
        <f t="shared" si="113"/>
        <v>0.5</v>
      </c>
      <c r="CF635" s="9">
        <f t="shared" si="114"/>
        <v>0.5</v>
      </c>
      <c r="CG635" s="9">
        <f t="shared" si="115"/>
        <v>0.5</v>
      </c>
      <c r="CH635" s="9">
        <f t="shared" si="116"/>
        <v>0</v>
      </c>
      <c r="CI635" s="9">
        <f t="shared" si="108"/>
        <v>1</v>
      </c>
    </row>
    <row r="636" spans="1:87" ht="27.6" x14ac:dyDescent="0.3">
      <c r="A636" s="9">
        <v>531</v>
      </c>
      <c r="B636" s="2" t="s">
        <v>1589</v>
      </c>
      <c r="C636" s="2" t="s">
        <v>1590</v>
      </c>
      <c r="D636" s="2">
        <v>2019</v>
      </c>
      <c r="E636" s="2" t="s">
        <v>273</v>
      </c>
      <c r="F636" s="2" t="s">
        <v>87</v>
      </c>
      <c r="G636" s="2" t="s">
        <v>72</v>
      </c>
      <c r="H636" s="2" t="s">
        <v>541</v>
      </c>
      <c r="I636" s="2"/>
      <c r="J636" s="2" t="s">
        <v>1599</v>
      </c>
      <c r="K636" s="2" t="s">
        <v>1718</v>
      </c>
      <c r="L636" s="2"/>
      <c r="M636" s="2" t="s">
        <v>1709</v>
      </c>
      <c r="N636" s="2" t="s">
        <v>1710</v>
      </c>
      <c r="O636" s="2" t="s">
        <v>1766</v>
      </c>
      <c r="P636" s="2" t="s">
        <v>82</v>
      </c>
      <c r="Q636" s="2" t="s">
        <v>83</v>
      </c>
      <c r="R636" s="2" t="s">
        <v>277</v>
      </c>
      <c r="S636" s="2" t="s">
        <v>297</v>
      </c>
      <c r="T636" s="2" t="s">
        <v>119</v>
      </c>
      <c r="U636" s="2" t="str">
        <f t="shared" si="109"/>
        <v>DB information</v>
      </c>
      <c r="V636" s="2" t="s">
        <v>1809</v>
      </c>
      <c r="W636" s="2" t="s">
        <v>1810</v>
      </c>
      <c r="X636" s="2" t="s">
        <v>1811</v>
      </c>
      <c r="Y636" s="2" t="s">
        <v>1812</v>
      </c>
      <c r="Z636" s="2" t="s">
        <v>1813</v>
      </c>
      <c r="AA636" s="2"/>
      <c r="AB636" s="2" t="s">
        <v>1814</v>
      </c>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v>68</v>
      </c>
      <c r="BK636" s="2" t="s">
        <v>201</v>
      </c>
      <c r="BL636" s="2">
        <v>0.94110000000000005</v>
      </c>
      <c r="BM636" s="2">
        <v>4.764E-3</v>
      </c>
      <c r="BN636" s="2"/>
      <c r="BO636" s="2"/>
      <c r="BP636" s="2"/>
      <c r="BQ636" s="2"/>
      <c r="BR636" s="2" t="s">
        <v>176</v>
      </c>
      <c r="BS636" s="2">
        <v>23</v>
      </c>
      <c r="BT636" s="2"/>
      <c r="BU636" s="2"/>
      <c r="BV636" s="2"/>
      <c r="BW636" s="2"/>
      <c r="BX636" s="2"/>
      <c r="BY636" s="2"/>
      <c r="BZ636" s="10">
        <f t="shared" si="106"/>
        <v>0.53846153846153844</v>
      </c>
      <c r="CA636" s="10">
        <f t="shared" si="107"/>
        <v>0.42105263157894735</v>
      </c>
      <c r="CB636" s="9">
        <f t="shared" si="110"/>
        <v>0.5</v>
      </c>
      <c r="CC636" s="9">
        <f t="shared" si="111"/>
        <v>1</v>
      </c>
      <c r="CD636" s="9">
        <f t="shared" si="112"/>
        <v>0</v>
      </c>
      <c r="CE636" s="9">
        <f t="shared" si="113"/>
        <v>0.5</v>
      </c>
      <c r="CF636" s="9">
        <f t="shared" si="114"/>
        <v>0.5</v>
      </c>
      <c r="CG636" s="9">
        <f t="shared" si="115"/>
        <v>0.5</v>
      </c>
      <c r="CH636" s="9">
        <f t="shared" si="116"/>
        <v>0</v>
      </c>
      <c r="CI636" s="9">
        <f t="shared" si="108"/>
        <v>1</v>
      </c>
    </row>
    <row r="637" spans="1:87" ht="27.6" x14ac:dyDescent="0.3">
      <c r="A637" s="9">
        <v>531</v>
      </c>
      <c r="B637" s="2" t="s">
        <v>1589</v>
      </c>
      <c r="C637" s="2" t="s">
        <v>1590</v>
      </c>
      <c r="D637" s="2">
        <v>2019</v>
      </c>
      <c r="E637" s="2" t="s">
        <v>273</v>
      </c>
      <c r="F637" s="2" t="s">
        <v>87</v>
      </c>
      <c r="G637" s="2" t="s">
        <v>72</v>
      </c>
      <c r="H637" s="2" t="s">
        <v>541</v>
      </c>
      <c r="I637" s="2"/>
      <c r="J637" s="2" t="s">
        <v>1601</v>
      </c>
      <c r="K637" s="2" t="s">
        <v>1718</v>
      </c>
      <c r="L637" s="2" t="s">
        <v>1711</v>
      </c>
      <c r="M637" s="2" t="s">
        <v>1709</v>
      </c>
      <c r="N637" s="2" t="s">
        <v>1710</v>
      </c>
      <c r="O637" s="2" t="s">
        <v>1766</v>
      </c>
      <c r="P637" s="2" t="s">
        <v>82</v>
      </c>
      <c r="Q637" s="2" t="s">
        <v>83</v>
      </c>
      <c r="R637" s="2" t="s">
        <v>277</v>
      </c>
      <c r="S637" s="2" t="s">
        <v>297</v>
      </c>
      <c r="T637" s="2" t="s">
        <v>119</v>
      </c>
      <c r="U637" s="2" t="str">
        <f t="shared" si="109"/>
        <v>DB information</v>
      </c>
      <c r="V637" s="2" t="s">
        <v>1809</v>
      </c>
      <c r="W637" s="2" t="s">
        <v>1810</v>
      </c>
      <c r="X637" s="2" t="s">
        <v>1811</v>
      </c>
      <c r="Y637" s="2" t="s">
        <v>1812</v>
      </c>
      <c r="Z637" s="2" t="s">
        <v>1813</v>
      </c>
      <c r="AA637" s="2"/>
      <c r="AB637" s="2" t="s">
        <v>1814</v>
      </c>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v>68</v>
      </c>
      <c r="BK637" s="2" t="s">
        <v>201</v>
      </c>
      <c r="BL637" s="2">
        <v>0.95099999999999996</v>
      </c>
      <c r="BM637" s="2">
        <v>3.5969999999999999E-3</v>
      </c>
      <c r="BN637" s="2" t="s">
        <v>274</v>
      </c>
      <c r="BO637" s="2"/>
      <c r="BP637" s="2"/>
      <c r="BQ637" s="2"/>
      <c r="BR637" s="2" t="s">
        <v>176</v>
      </c>
      <c r="BS637" s="2">
        <v>23</v>
      </c>
      <c r="BT637" s="2"/>
      <c r="BU637" s="2"/>
      <c r="BV637" s="2"/>
      <c r="BW637" s="2"/>
      <c r="BX637" s="2"/>
      <c r="BY637" s="2"/>
      <c r="BZ637" s="10">
        <f t="shared" si="106"/>
        <v>0.53846153846153844</v>
      </c>
      <c r="CA637" s="10">
        <f t="shared" si="107"/>
        <v>0.42105263157894735</v>
      </c>
      <c r="CB637" s="9">
        <f t="shared" si="110"/>
        <v>0.5</v>
      </c>
      <c r="CC637" s="9">
        <f t="shared" si="111"/>
        <v>1</v>
      </c>
      <c r="CD637" s="9">
        <f t="shared" si="112"/>
        <v>0</v>
      </c>
      <c r="CE637" s="9">
        <f t="shared" si="113"/>
        <v>0.5</v>
      </c>
      <c r="CF637" s="9">
        <f t="shared" si="114"/>
        <v>0.5</v>
      </c>
      <c r="CG637" s="9">
        <f t="shared" si="115"/>
        <v>0.5</v>
      </c>
      <c r="CH637" s="9">
        <f t="shared" si="116"/>
        <v>0</v>
      </c>
      <c r="CI637" s="9">
        <f t="shared" si="108"/>
        <v>1</v>
      </c>
    </row>
    <row r="638" spans="1:87" ht="27.6" x14ac:dyDescent="0.3">
      <c r="A638" s="9">
        <v>532</v>
      </c>
      <c r="B638" s="2" t="s">
        <v>1589</v>
      </c>
      <c r="C638" s="2" t="s">
        <v>1590</v>
      </c>
      <c r="D638" s="2">
        <v>2019</v>
      </c>
      <c r="E638" s="2" t="s">
        <v>273</v>
      </c>
      <c r="F638" s="2" t="s">
        <v>87</v>
      </c>
      <c r="G638" s="2" t="s">
        <v>72</v>
      </c>
      <c r="H638" s="2" t="s">
        <v>541</v>
      </c>
      <c r="I638" s="2"/>
      <c r="J638" s="2" t="s">
        <v>1598</v>
      </c>
      <c r="K638" s="2" t="s">
        <v>1719</v>
      </c>
      <c r="L638" s="2" t="s">
        <v>1646</v>
      </c>
      <c r="M638" s="2" t="s">
        <v>1709</v>
      </c>
      <c r="N638" s="2" t="s">
        <v>1710</v>
      </c>
      <c r="O638" s="2" t="s">
        <v>1766</v>
      </c>
      <c r="P638" s="2" t="s">
        <v>82</v>
      </c>
      <c r="Q638" s="2" t="s">
        <v>83</v>
      </c>
      <c r="R638" s="2" t="s">
        <v>277</v>
      </c>
      <c r="S638" s="2" t="s">
        <v>1312</v>
      </c>
      <c r="T638" s="2" t="s">
        <v>119</v>
      </c>
      <c r="U638" s="2" t="str">
        <f t="shared" si="109"/>
        <v>DB information</v>
      </c>
      <c r="V638" s="2" t="s">
        <v>1809</v>
      </c>
      <c r="W638" s="2" t="s">
        <v>1810</v>
      </c>
      <c r="X638" s="2" t="s">
        <v>1811</v>
      </c>
      <c r="Y638" s="2" t="s">
        <v>1812</v>
      </c>
      <c r="Z638" s="2" t="s">
        <v>1813</v>
      </c>
      <c r="AA638" s="2"/>
      <c r="AB638" s="2" t="s">
        <v>1814</v>
      </c>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v>16</v>
      </c>
      <c r="BK638" s="2" t="s">
        <v>201</v>
      </c>
      <c r="BL638" s="2">
        <v>0.98299999999999998</v>
      </c>
      <c r="BM638" s="2">
        <v>2.5200000000000001E-3</v>
      </c>
      <c r="BN638" s="2" t="s">
        <v>1960</v>
      </c>
      <c r="BO638" s="2"/>
      <c r="BP638" s="2"/>
      <c r="BQ638" s="2"/>
      <c r="BR638" s="2" t="s">
        <v>176</v>
      </c>
      <c r="BS638" s="2">
        <v>6</v>
      </c>
      <c r="BT638" s="2"/>
      <c r="BU638" s="2"/>
      <c r="BV638" s="2"/>
      <c r="BW638" s="2"/>
      <c r="BX638" s="2"/>
      <c r="BY638" s="2"/>
      <c r="BZ638" s="10">
        <f t="shared" si="106"/>
        <v>0.53846153846153844</v>
      </c>
      <c r="CA638" s="10">
        <f t="shared" si="107"/>
        <v>0.42105263157894735</v>
      </c>
      <c r="CB638" s="9">
        <f t="shared" si="110"/>
        <v>0.5</v>
      </c>
      <c r="CC638" s="9">
        <f t="shared" si="111"/>
        <v>1</v>
      </c>
      <c r="CD638" s="9">
        <f t="shared" si="112"/>
        <v>0</v>
      </c>
      <c r="CE638" s="9">
        <f t="shared" si="113"/>
        <v>0.5</v>
      </c>
      <c r="CF638" s="9">
        <f t="shared" si="114"/>
        <v>0.5</v>
      </c>
      <c r="CG638" s="9">
        <f t="shared" si="115"/>
        <v>0.5</v>
      </c>
      <c r="CH638" s="9">
        <f t="shared" si="116"/>
        <v>0</v>
      </c>
      <c r="CI638" s="9">
        <f t="shared" si="108"/>
        <v>1</v>
      </c>
    </row>
    <row r="639" spans="1:87" ht="27.6" x14ac:dyDescent="0.3">
      <c r="A639" s="9">
        <v>532</v>
      </c>
      <c r="B639" s="2" t="s">
        <v>1589</v>
      </c>
      <c r="C639" s="2" t="s">
        <v>1590</v>
      </c>
      <c r="D639" s="2">
        <v>2019</v>
      </c>
      <c r="E639" s="2" t="s">
        <v>273</v>
      </c>
      <c r="F639" s="2" t="s">
        <v>87</v>
      </c>
      <c r="G639" s="2" t="s">
        <v>72</v>
      </c>
      <c r="H639" s="2" t="s">
        <v>541</v>
      </c>
      <c r="I639" s="2"/>
      <c r="J639" s="2" t="s">
        <v>1599</v>
      </c>
      <c r="K639" s="2" t="s">
        <v>1719</v>
      </c>
      <c r="L639" s="2"/>
      <c r="M639" s="2" t="s">
        <v>1709</v>
      </c>
      <c r="N639" s="2" t="s">
        <v>1710</v>
      </c>
      <c r="O639" s="2" t="s">
        <v>1766</v>
      </c>
      <c r="P639" s="2" t="s">
        <v>82</v>
      </c>
      <c r="Q639" s="2" t="s">
        <v>83</v>
      </c>
      <c r="R639" s="2" t="s">
        <v>277</v>
      </c>
      <c r="S639" s="2" t="s">
        <v>1312</v>
      </c>
      <c r="T639" s="2" t="s">
        <v>119</v>
      </c>
      <c r="U639" s="2" t="str">
        <f t="shared" si="109"/>
        <v>DB information</v>
      </c>
      <c r="V639" s="2" t="s">
        <v>1809</v>
      </c>
      <c r="W639" s="2" t="s">
        <v>1810</v>
      </c>
      <c r="X639" s="2" t="s">
        <v>1811</v>
      </c>
      <c r="Y639" s="2" t="s">
        <v>1812</v>
      </c>
      <c r="Z639" s="2" t="s">
        <v>1813</v>
      </c>
      <c r="AA639" s="2"/>
      <c r="AB639" s="2" t="s">
        <v>1814</v>
      </c>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v>16</v>
      </c>
      <c r="BK639" s="2" t="s">
        <v>201</v>
      </c>
      <c r="BL639" s="2">
        <v>0.92279999999999995</v>
      </c>
      <c r="BM639" s="2">
        <v>4.1310000000000001E-3</v>
      </c>
      <c r="BN639" s="2"/>
      <c r="BO639" s="2"/>
      <c r="BP639" s="2"/>
      <c r="BQ639" s="2"/>
      <c r="BR639" s="2" t="s">
        <v>176</v>
      </c>
      <c r="BS639" s="2">
        <v>6</v>
      </c>
      <c r="BT639" s="2"/>
      <c r="BU639" s="2"/>
      <c r="BV639" s="2"/>
      <c r="BW639" s="2"/>
      <c r="BX639" s="2"/>
      <c r="BY639" s="2"/>
      <c r="BZ639" s="10">
        <f t="shared" si="106"/>
        <v>0.53846153846153844</v>
      </c>
      <c r="CA639" s="10">
        <f t="shared" si="107"/>
        <v>0.42105263157894735</v>
      </c>
      <c r="CB639" s="9">
        <f t="shared" si="110"/>
        <v>0.5</v>
      </c>
      <c r="CC639" s="9">
        <f t="shared" si="111"/>
        <v>1</v>
      </c>
      <c r="CD639" s="9">
        <f t="shared" si="112"/>
        <v>0</v>
      </c>
      <c r="CE639" s="9">
        <f t="shared" si="113"/>
        <v>0.5</v>
      </c>
      <c r="CF639" s="9">
        <f t="shared" si="114"/>
        <v>0.5</v>
      </c>
      <c r="CG639" s="9">
        <f t="shared" si="115"/>
        <v>0.5</v>
      </c>
      <c r="CH639" s="9">
        <f t="shared" si="116"/>
        <v>0</v>
      </c>
      <c r="CI639" s="9">
        <f t="shared" si="108"/>
        <v>1</v>
      </c>
    </row>
    <row r="640" spans="1:87" ht="27.6" x14ac:dyDescent="0.3">
      <c r="A640" s="9">
        <v>532</v>
      </c>
      <c r="B640" s="2" t="s">
        <v>1589</v>
      </c>
      <c r="C640" s="2" t="s">
        <v>1590</v>
      </c>
      <c r="D640" s="2">
        <v>2019</v>
      </c>
      <c r="E640" s="2" t="s">
        <v>273</v>
      </c>
      <c r="F640" s="2" t="s">
        <v>87</v>
      </c>
      <c r="G640" s="2" t="s">
        <v>72</v>
      </c>
      <c r="H640" s="2" t="s">
        <v>541</v>
      </c>
      <c r="I640" s="2"/>
      <c r="J640" s="2" t="s">
        <v>1601</v>
      </c>
      <c r="K640" s="2" t="s">
        <v>1719</v>
      </c>
      <c r="L640" s="2" t="s">
        <v>1711</v>
      </c>
      <c r="M640" s="2" t="s">
        <v>1709</v>
      </c>
      <c r="N640" s="2" t="s">
        <v>1710</v>
      </c>
      <c r="O640" s="2" t="s">
        <v>1766</v>
      </c>
      <c r="P640" s="2" t="s">
        <v>82</v>
      </c>
      <c r="Q640" s="2" t="s">
        <v>83</v>
      </c>
      <c r="R640" s="2" t="s">
        <v>277</v>
      </c>
      <c r="S640" s="2" t="s">
        <v>1312</v>
      </c>
      <c r="T640" s="2" t="s">
        <v>119</v>
      </c>
      <c r="U640" s="2" t="str">
        <f t="shared" si="109"/>
        <v>DB information</v>
      </c>
      <c r="V640" s="2" t="s">
        <v>1809</v>
      </c>
      <c r="W640" s="2" t="s">
        <v>1810</v>
      </c>
      <c r="X640" s="2" t="s">
        <v>1811</v>
      </c>
      <c r="Y640" s="2" t="s">
        <v>1812</v>
      </c>
      <c r="Z640" s="2" t="s">
        <v>1813</v>
      </c>
      <c r="AA640" s="2"/>
      <c r="AB640" s="2" t="s">
        <v>1814</v>
      </c>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v>16</v>
      </c>
      <c r="BK640" s="2" t="s">
        <v>201</v>
      </c>
      <c r="BL640" s="2">
        <v>0.99670000000000003</v>
      </c>
      <c r="BM640" s="2">
        <v>2.8019999999999998E-3</v>
      </c>
      <c r="BN640" s="2" t="s">
        <v>274</v>
      </c>
      <c r="BO640" s="2"/>
      <c r="BP640" s="2"/>
      <c r="BQ640" s="2"/>
      <c r="BR640" s="2" t="s">
        <v>176</v>
      </c>
      <c r="BS640" s="2">
        <v>6</v>
      </c>
      <c r="BT640" s="2"/>
      <c r="BU640" s="2"/>
      <c r="BV640" s="2"/>
      <c r="BW640" s="2"/>
      <c r="BX640" s="2"/>
      <c r="BY640" s="2"/>
      <c r="BZ640" s="10">
        <f t="shared" si="106"/>
        <v>0.53846153846153844</v>
      </c>
      <c r="CA640" s="10">
        <f t="shared" si="107"/>
        <v>0.42105263157894735</v>
      </c>
      <c r="CB640" s="9">
        <f t="shared" si="110"/>
        <v>0.5</v>
      </c>
      <c r="CC640" s="9">
        <f t="shared" si="111"/>
        <v>1</v>
      </c>
      <c r="CD640" s="9">
        <f t="shared" si="112"/>
        <v>0</v>
      </c>
      <c r="CE640" s="9">
        <f t="shared" si="113"/>
        <v>0.5</v>
      </c>
      <c r="CF640" s="9">
        <f t="shared" si="114"/>
        <v>0.5</v>
      </c>
      <c r="CG640" s="9">
        <f t="shared" si="115"/>
        <v>0.5</v>
      </c>
      <c r="CH640" s="9">
        <f t="shared" si="116"/>
        <v>0</v>
      </c>
      <c r="CI640" s="9">
        <f t="shared" si="108"/>
        <v>1</v>
      </c>
    </row>
    <row r="641" spans="1:87" ht="27.6" x14ac:dyDescent="0.3">
      <c r="A641" s="9">
        <v>533</v>
      </c>
      <c r="B641" s="2" t="s">
        <v>299</v>
      </c>
      <c r="C641" s="2" t="s">
        <v>300</v>
      </c>
      <c r="D641" s="2">
        <v>2012</v>
      </c>
      <c r="E641" s="2" t="s">
        <v>302</v>
      </c>
      <c r="F641" s="2" t="s">
        <v>87</v>
      </c>
      <c r="G641" s="2" t="s">
        <v>72</v>
      </c>
      <c r="H641" s="2" t="s">
        <v>1612</v>
      </c>
      <c r="I641" s="2"/>
      <c r="J641" s="2" t="s">
        <v>1598</v>
      </c>
      <c r="K641" s="2" t="s">
        <v>1664</v>
      </c>
      <c r="L641" s="2" t="s">
        <v>1646</v>
      </c>
      <c r="M641" s="2" t="s">
        <v>1720</v>
      </c>
      <c r="N641" s="2" t="s">
        <v>1628</v>
      </c>
      <c r="O641" s="2" t="s">
        <v>1766</v>
      </c>
      <c r="P641" s="2" t="s">
        <v>82</v>
      </c>
      <c r="Q641" s="2" t="s">
        <v>83</v>
      </c>
      <c r="R641" s="2" t="s">
        <v>225</v>
      </c>
      <c r="S641" s="2" t="s">
        <v>1770</v>
      </c>
      <c r="T641" s="2" t="s">
        <v>119</v>
      </c>
      <c r="U641" s="2" t="str">
        <f t="shared" si="109"/>
        <v>DB information</v>
      </c>
      <c r="V641" s="2" t="s">
        <v>340</v>
      </c>
      <c r="W641" s="2" t="s">
        <v>1815</v>
      </c>
      <c r="X641" s="2" t="s">
        <v>1816</v>
      </c>
      <c r="Y641" s="2" t="s">
        <v>1817</v>
      </c>
      <c r="Z641" s="2" t="s">
        <v>342</v>
      </c>
      <c r="AA641" s="2"/>
      <c r="AB641" s="2" t="s">
        <v>343</v>
      </c>
      <c r="AC641" s="2" t="s">
        <v>1818</v>
      </c>
      <c r="AD641" s="2"/>
      <c r="AE641" s="2"/>
      <c r="AF641" s="2"/>
      <c r="AG641" s="2"/>
      <c r="AH641" s="2" t="s">
        <v>1819</v>
      </c>
      <c r="AI641" s="2" t="s">
        <v>333</v>
      </c>
      <c r="AJ641" s="2" t="s">
        <v>1820</v>
      </c>
      <c r="AK641" s="2" t="s">
        <v>1821</v>
      </c>
      <c r="AL641" s="2" t="s">
        <v>1822</v>
      </c>
      <c r="AM641" s="2"/>
      <c r="AN641" s="2"/>
      <c r="AO641" s="2"/>
      <c r="AP641" s="2"/>
      <c r="AQ641" s="2"/>
      <c r="AR641" s="2"/>
      <c r="AS641" s="2"/>
      <c r="AT641" s="2"/>
      <c r="AU641" s="2"/>
      <c r="AV641" s="2"/>
      <c r="AW641" s="2"/>
      <c r="AX641" s="2"/>
      <c r="AY641" s="2"/>
      <c r="AZ641" s="2"/>
      <c r="BA641" s="2"/>
      <c r="BB641" s="2"/>
      <c r="BC641" s="2"/>
      <c r="BD641" s="2"/>
      <c r="BE641" s="2"/>
      <c r="BF641" s="2"/>
      <c r="BG641" s="2"/>
      <c r="BH641" s="2"/>
      <c r="BI641" s="2" t="s">
        <v>1926</v>
      </c>
      <c r="BJ641" s="2">
        <v>68</v>
      </c>
      <c r="BK641" s="2" t="s">
        <v>201</v>
      </c>
      <c r="BL641" s="2"/>
      <c r="BM641" s="2"/>
      <c r="BN641" s="2"/>
      <c r="BO641" s="2"/>
      <c r="BP641" s="2"/>
      <c r="BQ641" s="2"/>
      <c r="BR641" s="2" t="s">
        <v>176</v>
      </c>
      <c r="BS641" s="2">
        <v>94</v>
      </c>
      <c r="BT641" s="2"/>
      <c r="BU641" s="2"/>
      <c r="BV641" s="2"/>
      <c r="BW641" s="2"/>
      <c r="BX641" s="2"/>
      <c r="BY641" s="2"/>
      <c r="BZ641" s="10">
        <f t="shared" si="106"/>
        <v>0.69230769230769229</v>
      </c>
      <c r="CA641" s="10">
        <f t="shared" si="107"/>
        <v>0.52631578947368418</v>
      </c>
      <c r="CB641" s="9">
        <f t="shared" si="110"/>
        <v>0.5</v>
      </c>
      <c r="CC641" s="9">
        <f t="shared" si="111"/>
        <v>0</v>
      </c>
      <c r="CD641" s="9">
        <f t="shared" si="112"/>
        <v>0</v>
      </c>
      <c r="CE641" s="9">
        <f t="shared" si="113"/>
        <v>0.5</v>
      </c>
      <c r="CF641" s="9">
        <f t="shared" si="114"/>
        <v>0.5</v>
      </c>
      <c r="CG641" s="9">
        <f t="shared" si="115"/>
        <v>0.5</v>
      </c>
      <c r="CH641" s="9">
        <f t="shared" si="116"/>
        <v>2</v>
      </c>
      <c r="CI641" s="9">
        <f t="shared" si="108"/>
        <v>1</v>
      </c>
    </row>
    <row r="642" spans="1:87" ht="27.6" x14ac:dyDescent="0.3">
      <c r="A642" s="9">
        <v>533</v>
      </c>
      <c r="B642" s="2" t="s">
        <v>299</v>
      </c>
      <c r="C642" s="2" t="s">
        <v>300</v>
      </c>
      <c r="D642" s="2">
        <v>2012</v>
      </c>
      <c r="E642" s="2" t="s">
        <v>302</v>
      </c>
      <c r="F642" s="2" t="s">
        <v>87</v>
      </c>
      <c r="G642" s="2" t="s">
        <v>72</v>
      </c>
      <c r="H642" s="2" t="s">
        <v>1612</v>
      </c>
      <c r="I642" s="2"/>
      <c r="J642" s="2" t="s">
        <v>1599</v>
      </c>
      <c r="K642" s="2" t="s">
        <v>1664</v>
      </c>
      <c r="L642" s="2"/>
      <c r="M642" s="2" t="s">
        <v>1721</v>
      </c>
      <c r="N642" s="2" t="s">
        <v>1722</v>
      </c>
      <c r="O642" s="2" t="s">
        <v>1766</v>
      </c>
      <c r="P642" s="2" t="s">
        <v>82</v>
      </c>
      <c r="Q642" s="2" t="s">
        <v>83</v>
      </c>
      <c r="R642" s="2" t="s">
        <v>225</v>
      </c>
      <c r="S642" s="2" t="s">
        <v>1770</v>
      </c>
      <c r="T642" s="2" t="s">
        <v>119</v>
      </c>
      <c r="U642" s="2" t="str">
        <f t="shared" si="109"/>
        <v>DB information</v>
      </c>
      <c r="V642" s="2" t="s">
        <v>340</v>
      </c>
      <c r="W642" s="2" t="s">
        <v>1815</v>
      </c>
      <c r="X642" s="2" t="s">
        <v>1816</v>
      </c>
      <c r="Y642" s="2" t="s">
        <v>1817</v>
      </c>
      <c r="Z642" s="2" t="s">
        <v>342</v>
      </c>
      <c r="AA642" s="2"/>
      <c r="AB642" s="2" t="s">
        <v>343</v>
      </c>
      <c r="AC642" s="2" t="s">
        <v>1818</v>
      </c>
      <c r="AD642" s="2"/>
      <c r="AE642" s="2"/>
      <c r="AF642" s="2"/>
      <c r="AG642" s="2"/>
      <c r="AH642" s="2" t="s">
        <v>1819</v>
      </c>
      <c r="AI642" s="2" t="s">
        <v>333</v>
      </c>
      <c r="AJ642" s="2" t="s">
        <v>1820</v>
      </c>
      <c r="AK642" s="2" t="s">
        <v>1821</v>
      </c>
      <c r="AL642" s="2" t="s">
        <v>1822</v>
      </c>
      <c r="AM642" s="2"/>
      <c r="AN642" s="2"/>
      <c r="AO642" s="2"/>
      <c r="AP642" s="2"/>
      <c r="AQ642" s="2"/>
      <c r="AR642" s="2"/>
      <c r="AS642" s="2"/>
      <c r="AT642" s="2"/>
      <c r="AU642" s="2"/>
      <c r="AV642" s="2"/>
      <c r="AW642" s="2"/>
      <c r="AX642" s="2"/>
      <c r="AY642" s="2"/>
      <c r="AZ642" s="2"/>
      <c r="BA642" s="2"/>
      <c r="BB642" s="2"/>
      <c r="BC642" s="2"/>
      <c r="BD642" s="2"/>
      <c r="BE642" s="2"/>
      <c r="BF642" s="2"/>
      <c r="BG642" s="2"/>
      <c r="BH642" s="2"/>
      <c r="BI642" s="2" t="s">
        <v>1927</v>
      </c>
      <c r="BJ642" s="2">
        <v>68</v>
      </c>
      <c r="BK642" s="2" t="s">
        <v>201</v>
      </c>
      <c r="BL642" s="2"/>
      <c r="BM642" s="2"/>
      <c r="BN642" s="2"/>
      <c r="BO642" s="2"/>
      <c r="BP642" s="2"/>
      <c r="BQ642" s="2"/>
      <c r="BR642" s="2" t="s">
        <v>176</v>
      </c>
      <c r="BS642" s="2">
        <v>94</v>
      </c>
      <c r="BT642" s="2"/>
      <c r="BU642" s="2"/>
      <c r="BV642" s="2"/>
      <c r="BW642" s="2"/>
      <c r="BX642" s="2"/>
      <c r="BY642" s="2"/>
      <c r="BZ642" s="10">
        <f t="shared" si="106"/>
        <v>0.69230769230769229</v>
      </c>
      <c r="CA642" s="10">
        <f t="shared" si="107"/>
        <v>0.52631578947368418</v>
      </c>
      <c r="CB642" s="9">
        <f t="shared" si="110"/>
        <v>0.5</v>
      </c>
      <c r="CC642" s="9">
        <f t="shared" si="111"/>
        <v>0</v>
      </c>
      <c r="CD642" s="9">
        <f t="shared" si="112"/>
        <v>0</v>
      </c>
      <c r="CE642" s="9">
        <f t="shared" si="113"/>
        <v>0.5</v>
      </c>
      <c r="CF642" s="9">
        <f t="shared" si="114"/>
        <v>0.5</v>
      </c>
      <c r="CG642" s="9">
        <f t="shared" si="115"/>
        <v>0.5</v>
      </c>
      <c r="CH642" s="9">
        <f t="shared" si="116"/>
        <v>2</v>
      </c>
      <c r="CI642" s="9">
        <f t="shared" si="108"/>
        <v>1</v>
      </c>
    </row>
    <row r="643" spans="1:87" ht="27.6" x14ac:dyDescent="0.3">
      <c r="A643" s="9">
        <v>533</v>
      </c>
      <c r="B643" s="2" t="s">
        <v>299</v>
      </c>
      <c r="C643" s="2" t="s">
        <v>300</v>
      </c>
      <c r="D643" s="2">
        <v>2012</v>
      </c>
      <c r="E643" s="2" t="s">
        <v>302</v>
      </c>
      <c r="F643" s="2" t="s">
        <v>87</v>
      </c>
      <c r="G643" s="2" t="s">
        <v>72</v>
      </c>
      <c r="H643" s="2" t="s">
        <v>1612</v>
      </c>
      <c r="I643" s="2"/>
      <c r="J643" s="2" t="s">
        <v>1601</v>
      </c>
      <c r="K643" s="2" t="s">
        <v>1664</v>
      </c>
      <c r="L643" s="2" t="s">
        <v>1711</v>
      </c>
      <c r="M643" s="2" t="s">
        <v>1004</v>
      </c>
      <c r="N643" s="2" t="s">
        <v>1722</v>
      </c>
      <c r="O643" s="2" t="s">
        <v>1766</v>
      </c>
      <c r="P643" s="2" t="s">
        <v>82</v>
      </c>
      <c r="Q643" s="2" t="s">
        <v>83</v>
      </c>
      <c r="R643" s="2" t="s">
        <v>225</v>
      </c>
      <c r="S643" s="2" t="s">
        <v>1770</v>
      </c>
      <c r="T643" s="2" t="s">
        <v>119</v>
      </c>
      <c r="U643" s="2" t="str">
        <f t="shared" si="109"/>
        <v>DB information</v>
      </c>
      <c r="V643" s="2" t="s">
        <v>340</v>
      </c>
      <c r="W643" s="2" t="s">
        <v>1815</v>
      </c>
      <c r="X643" s="2" t="s">
        <v>1816</v>
      </c>
      <c r="Y643" s="2" t="s">
        <v>1817</v>
      </c>
      <c r="Z643" s="2" t="s">
        <v>342</v>
      </c>
      <c r="AA643" s="2"/>
      <c r="AB643" s="2" t="s">
        <v>343</v>
      </c>
      <c r="AC643" s="2" t="s">
        <v>1818</v>
      </c>
      <c r="AD643" s="2"/>
      <c r="AE643" s="2"/>
      <c r="AF643" s="2"/>
      <c r="AG643" s="2"/>
      <c r="AH643" s="2" t="s">
        <v>1819</v>
      </c>
      <c r="AI643" s="2" t="s">
        <v>333</v>
      </c>
      <c r="AJ643" s="2" t="s">
        <v>1820</v>
      </c>
      <c r="AK643" s="2" t="s">
        <v>1821</v>
      </c>
      <c r="AL643" s="2" t="s">
        <v>1822</v>
      </c>
      <c r="AM643" s="2"/>
      <c r="AN643" s="2"/>
      <c r="AO643" s="2"/>
      <c r="AP643" s="2"/>
      <c r="AQ643" s="2"/>
      <c r="AR643" s="2"/>
      <c r="AS643" s="2"/>
      <c r="AT643" s="2"/>
      <c r="AU643" s="2"/>
      <c r="AV643" s="2"/>
      <c r="AW643" s="2"/>
      <c r="AX643" s="2"/>
      <c r="AY643" s="2"/>
      <c r="AZ643" s="2"/>
      <c r="BA643" s="2"/>
      <c r="BB643" s="2"/>
      <c r="BC643" s="2"/>
      <c r="BD643" s="2"/>
      <c r="BE643" s="2"/>
      <c r="BF643" s="2"/>
      <c r="BG643" s="2"/>
      <c r="BH643" s="2"/>
      <c r="BI643" s="2" t="s">
        <v>1928</v>
      </c>
      <c r="BJ643" s="2">
        <v>68</v>
      </c>
      <c r="BK643" s="2" t="s">
        <v>201</v>
      </c>
      <c r="BL643" s="2"/>
      <c r="BM643" s="2"/>
      <c r="BN643" s="2"/>
      <c r="BO643" s="2"/>
      <c r="BP643" s="2"/>
      <c r="BQ643" s="2"/>
      <c r="BR643" s="2" t="s">
        <v>176</v>
      </c>
      <c r="BS643" s="2">
        <v>94</v>
      </c>
      <c r="BT643" s="2"/>
      <c r="BU643" s="2"/>
      <c r="BV643" s="2"/>
      <c r="BW643" s="2"/>
      <c r="BX643" s="2"/>
      <c r="BY643" s="2"/>
      <c r="BZ643" s="10">
        <f t="shared" ref="BZ643:BZ706" si="117">(IF(AND(BL643&lt;&gt;"",BM643&lt;&gt;""),1,IF(AND(BO643&lt;&gt;"",BP643&lt;&gt;""),1,IF(OR(BL643&lt;&gt;"",BM643&lt;&gt;""),0.5,IF(OR(BO643&lt;&gt;"",BP643&lt;&gt;""),0.5,0))))+IF(AND(BT643&lt;&gt;"",BU643&lt;&gt;""),1,IF(AND(BW643&lt;&gt;"",BX643&lt;&gt;""),1,IF(OR(BT643&lt;&gt;"",BU643&lt;&gt;""),0.5,IF(OR(BW643&lt;&gt;"",BX643&lt;&gt;""),0.5,0))))+IF(BS643="",0,0.5)+IF(OR(BJ643="NI",BJ643=""),0,0.5)+IF(U643="DB no information",0,0.5)+IF(BI643="",0,2)+CI643)/6.5</f>
        <v>0.69230769230769229</v>
      </c>
      <c r="CA643" s="10">
        <f t="shared" ref="CA643:CA705" si="118">(IF(AND(E643="Peer-reviewed articles",F643="yes"),3,IF(AND(F643="no",OR(E643="Peer-reviewed artiles",E643="Thesis",E643="Dissertation")),0.5,0))+IF(AND(BL643&lt;&gt;"",BM643&lt;&gt;""),1,IF(AND(BO643&lt;&gt;"",BP643&lt;&gt;""),1,IF(OR(BL643&lt;&gt;"",BM643&lt;&gt;""),0.5,IF(OR(BO643&lt;&gt;"",BP643&lt;&gt;""),0.5,0))))+IF(AND(BT643&lt;&gt;"",BU643&lt;&gt;""),1,IF(AND(BW643&lt;&gt;"",BX643&lt;&gt;""),1,IF(OR(BT643&lt;&gt;"",BU643&lt;&gt;""),0.5,IF(OR(BW643&lt;&gt;"",BX643&lt;&gt;""),0.5,0))))+IF(BS643="",0,0.5)+IF(OR(BJ643="NI",BJ643=""),0,0.5)+IF(U643="DB no information",0,0.5)+IF(BI643="",0,2)+CI643)/9.5</f>
        <v>0.52631578947368418</v>
      </c>
      <c r="CB643" s="9">
        <f t="shared" si="110"/>
        <v>0.5</v>
      </c>
      <c r="CC643" s="9">
        <f t="shared" si="111"/>
        <v>0</v>
      </c>
      <c r="CD643" s="9">
        <f t="shared" si="112"/>
        <v>0</v>
      </c>
      <c r="CE643" s="9">
        <f t="shared" si="113"/>
        <v>0.5</v>
      </c>
      <c r="CF643" s="9">
        <f t="shared" si="114"/>
        <v>0.5</v>
      </c>
      <c r="CG643" s="9">
        <f t="shared" si="115"/>
        <v>0.5</v>
      </c>
      <c r="CH643" s="9">
        <f t="shared" si="116"/>
        <v>2</v>
      </c>
      <c r="CI643" s="9">
        <f t="shared" ref="CI643:CI706" si="119">IF((J643="PWP"),1,IF(AND(J643="FC",BK643="disturbed"),0,IF(AND(J643="FC",BK643="NI"),0,IF(AND(J643&lt;&gt;"FC",J643&lt;&gt;"PWP",BK643="disturbed"),0,IF(AND(J643&lt;&gt;"FC",J643&lt;&gt;"PWP",BK643=""),0,IF(AND(J643&lt;&gt;"FC",J643&lt;&gt;"PWP",BK643="NI"),0,1))))))</f>
        <v>1</v>
      </c>
    </row>
    <row r="644" spans="1:87" ht="27.6" x14ac:dyDescent="0.3">
      <c r="A644" s="9">
        <v>533</v>
      </c>
      <c r="B644" s="2" t="s">
        <v>299</v>
      </c>
      <c r="C644" s="2" t="s">
        <v>300</v>
      </c>
      <c r="D644" s="2">
        <v>2012</v>
      </c>
      <c r="E644" s="2" t="s">
        <v>302</v>
      </c>
      <c r="F644" s="2" t="s">
        <v>87</v>
      </c>
      <c r="G644" s="2" t="s">
        <v>72</v>
      </c>
      <c r="H644" s="2" t="s">
        <v>1612</v>
      </c>
      <c r="I644" s="2"/>
      <c r="J644" s="2" t="s">
        <v>1602</v>
      </c>
      <c r="K644" s="2" t="s">
        <v>1664</v>
      </c>
      <c r="L644" s="2" t="s">
        <v>1711</v>
      </c>
      <c r="M644" s="2" t="s">
        <v>1721</v>
      </c>
      <c r="N644" s="2" t="s">
        <v>1722</v>
      </c>
      <c r="O644" s="2" t="s">
        <v>1766</v>
      </c>
      <c r="P644" s="2" t="s">
        <v>82</v>
      </c>
      <c r="Q644" s="2" t="s">
        <v>83</v>
      </c>
      <c r="R644" s="2" t="s">
        <v>225</v>
      </c>
      <c r="S644" s="2" t="s">
        <v>1770</v>
      </c>
      <c r="T644" s="2" t="s">
        <v>119</v>
      </c>
      <c r="U644" s="2" t="str">
        <f t="shared" si="109"/>
        <v>DB information</v>
      </c>
      <c r="V644" s="2" t="s">
        <v>340</v>
      </c>
      <c r="W644" s="2" t="s">
        <v>1815</v>
      </c>
      <c r="X644" s="2" t="s">
        <v>1816</v>
      </c>
      <c r="Y644" s="2" t="s">
        <v>1817</v>
      </c>
      <c r="Z644" s="2" t="s">
        <v>342</v>
      </c>
      <c r="AA644" s="2"/>
      <c r="AB644" s="2" t="s">
        <v>343</v>
      </c>
      <c r="AC644" s="2" t="s">
        <v>1818</v>
      </c>
      <c r="AD644" s="2"/>
      <c r="AE644" s="2"/>
      <c r="AF644" s="2"/>
      <c r="AG644" s="2"/>
      <c r="AH644" s="2" t="s">
        <v>1819</v>
      </c>
      <c r="AI644" s="2" t="s">
        <v>333</v>
      </c>
      <c r="AJ644" s="2" t="s">
        <v>1820</v>
      </c>
      <c r="AK644" s="2" t="s">
        <v>1821</v>
      </c>
      <c r="AL644" s="2" t="s">
        <v>1822</v>
      </c>
      <c r="AM644" s="2"/>
      <c r="AN644" s="2"/>
      <c r="AO644" s="2"/>
      <c r="AP644" s="2"/>
      <c r="AQ644" s="2"/>
      <c r="AR644" s="2"/>
      <c r="AS644" s="2"/>
      <c r="AT644" s="2"/>
      <c r="AU644" s="2"/>
      <c r="AV644" s="2"/>
      <c r="AW644" s="2"/>
      <c r="AX644" s="2"/>
      <c r="AY644" s="2"/>
      <c r="AZ644" s="2"/>
      <c r="BA644" s="2"/>
      <c r="BB644" s="2"/>
      <c r="BC644" s="2"/>
      <c r="BD644" s="2"/>
      <c r="BE644" s="2"/>
      <c r="BF644" s="2"/>
      <c r="BG644" s="2"/>
      <c r="BH644" s="2"/>
      <c r="BI644" s="2" t="s">
        <v>1929</v>
      </c>
      <c r="BJ644" s="2">
        <v>68</v>
      </c>
      <c r="BK644" s="2" t="s">
        <v>201</v>
      </c>
      <c r="BL644" s="2"/>
      <c r="BM644" s="2"/>
      <c r="BN644" s="2"/>
      <c r="BO644" s="2"/>
      <c r="BP644" s="2"/>
      <c r="BQ644" s="2"/>
      <c r="BR644" s="2" t="s">
        <v>176</v>
      </c>
      <c r="BS644" s="2">
        <v>94</v>
      </c>
      <c r="BT644" s="2"/>
      <c r="BU644" s="2"/>
      <c r="BV644" s="2"/>
      <c r="BW644" s="2"/>
      <c r="BX644" s="2"/>
      <c r="BY644" s="2"/>
      <c r="BZ644" s="10">
        <f t="shared" si="117"/>
        <v>0.69230769230769229</v>
      </c>
      <c r="CA644" s="10">
        <f t="shared" si="118"/>
        <v>0.52631578947368418</v>
      </c>
      <c r="CB644" s="9">
        <f t="shared" si="110"/>
        <v>0.5</v>
      </c>
      <c r="CC644" s="9">
        <f t="shared" si="111"/>
        <v>0</v>
      </c>
      <c r="CD644" s="9">
        <f t="shared" si="112"/>
        <v>0</v>
      </c>
      <c r="CE644" s="9">
        <f t="shared" si="113"/>
        <v>0.5</v>
      </c>
      <c r="CF644" s="9">
        <f t="shared" si="114"/>
        <v>0.5</v>
      </c>
      <c r="CG644" s="9">
        <f t="shared" si="115"/>
        <v>0.5</v>
      </c>
      <c r="CH644" s="9">
        <f t="shared" si="116"/>
        <v>2</v>
      </c>
      <c r="CI644" s="9">
        <f t="shared" si="119"/>
        <v>1</v>
      </c>
    </row>
    <row r="645" spans="1:87" ht="27.6" x14ac:dyDescent="0.3">
      <c r="A645" s="9">
        <v>534</v>
      </c>
      <c r="B645" s="2" t="s">
        <v>299</v>
      </c>
      <c r="C645" s="2" t="s">
        <v>300</v>
      </c>
      <c r="D645" s="2">
        <v>2012</v>
      </c>
      <c r="E645" s="2" t="s">
        <v>302</v>
      </c>
      <c r="F645" s="2" t="s">
        <v>87</v>
      </c>
      <c r="G645" s="2" t="s">
        <v>72</v>
      </c>
      <c r="H645" s="2" t="s">
        <v>1612</v>
      </c>
      <c r="I645" s="2"/>
      <c r="J645" s="2" t="s">
        <v>1598</v>
      </c>
      <c r="K645" s="2" t="s">
        <v>1676</v>
      </c>
      <c r="L645" s="2" t="s">
        <v>1646</v>
      </c>
      <c r="M645" s="2" t="s">
        <v>1723</v>
      </c>
      <c r="N645" s="2" t="s">
        <v>1724</v>
      </c>
      <c r="O645" s="2" t="s">
        <v>1766</v>
      </c>
      <c r="P645" s="2" t="s">
        <v>82</v>
      </c>
      <c r="Q645" s="2" t="s">
        <v>83</v>
      </c>
      <c r="R645" s="2" t="s">
        <v>225</v>
      </c>
      <c r="S645" s="2" t="s">
        <v>1771</v>
      </c>
      <c r="T645" s="2" t="s">
        <v>119</v>
      </c>
      <c r="U645" s="2" t="str">
        <f t="shared" si="109"/>
        <v>DB information</v>
      </c>
      <c r="V645" s="2" t="s">
        <v>340</v>
      </c>
      <c r="W645" s="2" t="s">
        <v>1815</v>
      </c>
      <c r="X645" s="2" t="s">
        <v>1816</v>
      </c>
      <c r="Y645" s="2" t="s">
        <v>1817</v>
      </c>
      <c r="Z645" s="2" t="s">
        <v>342</v>
      </c>
      <c r="AA645" s="2"/>
      <c r="AB645" s="2" t="s">
        <v>343</v>
      </c>
      <c r="AC645" s="2" t="s">
        <v>1818</v>
      </c>
      <c r="AD645" s="2"/>
      <c r="AE645" s="2"/>
      <c r="AF645" s="2"/>
      <c r="AG645" s="2"/>
      <c r="AH645" s="2" t="s">
        <v>1819</v>
      </c>
      <c r="AI645" s="2" t="s">
        <v>333</v>
      </c>
      <c r="AJ645" s="2" t="s">
        <v>1820</v>
      </c>
      <c r="AK645" s="2" t="s">
        <v>1821</v>
      </c>
      <c r="AL645" s="2" t="s">
        <v>1822</v>
      </c>
      <c r="AM645" s="2"/>
      <c r="AN645" s="2"/>
      <c r="AO645" s="2"/>
      <c r="AP645" s="2"/>
      <c r="AQ645" s="2"/>
      <c r="AR645" s="2"/>
      <c r="AS645" s="2"/>
      <c r="AT645" s="2"/>
      <c r="AU645" s="2"/>
      <c r="AV645" s="2"/>
      <c r="AW645" s="2"/>
      <c r="AX645" s="2"/>
      <c r="AY645" s="2"/>
      <c r="AZ645" s="2"/>
      <c r="BA645" s="2"/>
      <c r="BB645" s="2"/>
      <c r="BC645" s="2"/>
      <c r="BD645" s="2"/>
      <c r="BE645" s="2"/>
      <c r="BF645" s="2"/>
      <c r="BG645" s="2"/>
      <c r="BH645" s="2"/>
      <c r="BI645" s="2" t="s">
        <v>1930</v>
      </c>
      <c r="BJ645" s="2">
        <v>83</v>
      </c>
      <c r="BK645" s="2" t="s">
        <v>201</v>
      </c>
      <c r="BL645" s="2"/>
      <c r="BM645" s="2"/>
      <c r="BN645" s="2"/>
      <c r="BO645" s="2"/>
      <c r="BP645" s="2"/>
      <c r="BQ645" s="2"/>
      <c r="BR645" s="2" t="s">
        <v>176</v>
      </c>
      <c r="BS645" s="2">
        <v>57</v>
      </c>
      <c r="BT645" s="2"/>
      <c r="BU645" s="2"/>
      <c r="BV645" s="2"/>
      <c r="BW645" s="2"/>
      <c r="BX645" s="2"/>
      <c r="BY645" s="2"/>
      <c r="BZ645" s="10">
        <f t="shared" si="117"/>
        <v>0.69230769230769229</v>
      </c>
      <c r="CA645" s="10">
        <f t="shared" si="118"/>
        <v>0.52631578947368418</v>
      </c>
      <c r="CB645" s="9">
        <f t="shared" si="110"/>
        <v>0.5</v>
      </c>
      <c r="CC645" s="9">
        <f t="shared" si="111"/>
        <v>0</v>
      </c>
      <c r="CD645" s="9">
        <f t="shared" si="112"/>
        <v>0</v>
      </c>
      <c r="CE645" s="9">
        <f t="shared" si="113"/>
        <v>0.5</v>
      </c>
      <c r="CF645" s="9">
        <f t="shared" si="114"/>
        <v>0.5</v>
      </c>
      <c r="CG645" s="9">
        <f t="shared" si="115"/>
        <v>0.5</v>
      </c>
      <c r="CH645" s="9">
        <f t="shared" si="116"/>
        <v>2</v>
      </c>
      <c r="CI645" s="9">
        <f t="shared" si="119"/>
        <v>1</v>
      </c>
    </row>
    <row r="646" spans="1:87" ht="27.6" x14ac:dyDescent="0.3">
      <c r="A646" s="9">
        <v>534</v>
      </c>
      <c r="B646" s="2" t="s">
        <v>299</v>
      </c>
      <c r="C646" s="2" t="s">
        <v>300</v>
      </c>
      <c r="D646" s="2">
        <v>2012</v>
      </c>
      <c r="E646" s="2" t="s">
        <v>302</v>
      </c>
      <c r="F646" s="2" t="s">
        <v>87</v>
      </c>
      <c r="G646" s="2" t="s">
        <v>72</v>
      </c>
      <c r="H646" s="2" t="s">
        <v>1612</v>
      </c>
      <c r="I646" s="2"/>
      <c r="J646" s="2" t="s">
        <v>1599</v>
      </c>
      <c r="K646" s="2" t="s">
        <v>1676</v>
      </c>
      <c r="L646" s="2"/>
      <c r="M646" s="2" t="s">
        <v>1725</v>
      </c>
      <c r="N646" s="2" t="s">
        <v>1722</v>
      </c>
      <c r="O646" s="2" t="s">
        <v>1766</v>
      </c>
      <c r="P646" s="2" t="s">
        <v>82</v>
      </c>
      <c r="Q646" s="2" t="s">
        <v>83</v>
      </c>
      <c r="R646" s="2" t="s">
        <v>225</v>
      </c>
      <c r="S646" s="2" t="s">
        <v>1771</v>
      </c>
      <c r="T646" s="2" t="s">
        <v>119</v>
      </c>
      <c r="U646" s="2" t="str">
        <f t="shared" ref="U646:U706" si="120">IF(OR((COUNTBLANK(V646:BG646)+COUNTIF(V646:BG646,"NI"))=38,COUNTBLANK(V646:BG646)=38),"DB no information","DB information")</f>
        <v>DB information</v>
      </c>
      <c r="V646" s="2" t="s">
        <v>340</v>
      </c>
      <c r="W646" s="2" t="s">
        <v>1815</v>
      </c>
      <c r="X646" s="2" t="s">
        <v>1816</v>
      </c>
      <c r="Y646" s="2" t="s">
        <v>1817</v>
      </c>
      <c r="Z646" s="2" t="s">
        <v>342</v>
      </c>
      <c r="AA646" s="2"/>
      <c r="AB646" s="2" t="s">
        <v>343</v>
      </c>
      <c r="AC646" s="2" t="s">
        <v>1818</v>
      </c>
      <c r="AD646" s="2"/>
      <c r="AE646" s="2"/>
      <c r="AF646" s="2"/>
      <c r="AG646" s="2"/>
      <c r="AH646" s="2" t="s">
        <v>1819</v>
      </c>
      <c r="AI646" s="2" t="s">
        <v>333</v>
      </c>
      <c r="AJ646" s="2" t="s">
        <v>1820</v>
      </c>
      <c r="AK646" s="2" t="s">
        <v>1821</v>
      </c>
      <c r="AL646" s="2" t="s">
        <v>1822</v>
      </c>
      <c r="AM646" s="2"/>
      <c r="AN646" s="2"/>
      <c r="AO646" s="2"/>
      <c r="AP646" s="2"/>
      <c r="AQ646" s="2"/>
      <c r="AR646" s="2"/>
      <c r="AS646" s="2"/>
      <c r="AT646" s="2"/>
      <c r="AU646" s="2"/>
      <c r="AV646" s="2"/>
      <c r="AW646" s="2"/>
      <c r="AX646" s="2"/>
      <c r="AY646" s="2"/>
      <c r="AZ646" s="2"/>
      <c r="BA646" s="2"/>
      <c r="BB646" s="2"/>
      <c r="BC646" s="2"/>
      <c r="BD646" s="2"/>
      <c r="BE646" s="2"/>
      <c r="BF646" s="2"/>
      <c r="BG646" s="2"/>
      <c r="BH646" s="2"/>
      <c r="BI646" s="2" t="s">
        <v>1931</v>
      </c>
      <c r="BJ646" s="2">
        <v>83</v>
      </c>
      <c r="BK646" s="2" t="s">
        <v>201</v>
      </c>
      <c r="BL646" s="2"/>
      <c r="BM646" s="2"/>
      <c r="BN646" s="2"/>
      <c r="BO646" s="2"/>
      <c r="BP646" s="2"/>
      <c r="BQ646" s="2"/>
      <c r="BR646" s="2" t="s">
        <v>176</v>
      </c>
      <c r="BS646" s="2">
        <v>57</v>
      </c>
      <c r="BT646" s="2"/>
      <c r="BU646" s="2"/>
      <c r="BV646" s="2"/>
      <c r="BW646" s="2"/>
      <c r="BX646" s="2"/>
      <c r="BY646" s="2"/>
      <c r="BZ646" s="10">
        <f t="shared" si="117"/>
        <v>0.69230769230769229</v>
      </c>
      <c r="CA646" s="10">
        <f t="shared" si="118"/>
        <v>0.52631578947368418</v>
      </c>
      <c r="CB646" s="9">
        <f t="shared" ref="CB646:CB706" si="121">IF(AND(E646="Peer-reviewed articles",F646="yes"),3,IF(AND(F646="no",OR(E646="Peer-reviewed artiles",E646="Thesis",E646="Dissertation")),0.5,0))</f>
        <v>0.5</v>
      </c>
      <c r="CC646" s="9">
        <f t="shared" ref="CC646:CC706" si="122">IF(AND(BL646&lt;&gt;"",BM646&lt;&gt;""),1,IF(AND(BO646&lt;&gt;"",BP646&lt;&gt;""),1,IF(OR(BL646&lt;&gt;"",BM646&lt;&gt;""),0.5,IF(OR(BO646&lt;&gt;"",BP646&lt;&gt;""),0.5,0))))</f>
        <v>0</v>
      </c>
      <c r="CD646" s="9">
        <f t="shared" ref="CD646:CD706" si="123">IF(AND(BT646&lt;&gt;"",BU646&lt;&gt;""),1,IF(AND(BW646&lt;&gt;"",BX646&lt;&gt;""),1,IF(OR(BT646&lt;&gt;"",BU646&lt;&gt;""),0.5,IF(OR(BW646&lt;&gt;"",BX646&lt;&gt;""),0.5,0))))</f>
        <v>0</v>
      </c>
      <c r="CE646" s="9">
        <f t="shared" ref="CE646:CE706" si="124">IF(OR(BJ646="NI",BJ646=""),0,0.5)</f>
        <v>0.5</v>
      </c>
      <c r="CF646" s="9">
        <f t="shared" ref="CF646:CF706" si="125">IF(BS646="",0,0.5)</f>
        <v>0.5</v>
      </c>
      <c r="CG646" s="9">
        <f t="shared" ref="CG646:CG706" si="126">IF(U646="DB no information",0,0.5)</f>
        <v>0.5</v>
      </c>
      <c r="CH646" s="9">
        <f t="shared" ref="CH646:CH706" si="127">IF(BI646="",0,2)</f>
        <v>2</v>
      </c>
      <c r="CI646" s="9">
        <f t="shared" si="119"/>
        <v>1</v>
      </c>
    </row>
    <row r="647" spans="1:87" ht="27.6" x14ac:dyDescent="0.3">
      <c r="A647" s="9">
        <v>534</v>
      </c>
      <c r="B647" s="2" t="s">
        <v>299</v>
      </c>
      <c r="C647" s="2" t="s">
        <v>300</v>
      </c>
      <c r="D647" s="2">
        <v>2012</v>
      </c>
      <c r="E647" s="2" t="s">
        <v>302</v>
      </c>
      <c r="F647" s="2" t="s">
        <v>87</v>
      </c>
      <c r="G647" s="2" t="s">
        <v>72</v>
      </c>
      <c r="H647" s="2" t="s">
        <v>1612</v>
      </c>
      <c r="I647" s="2"/>
      <c r="J647" s="2" t="s">
        <v>1601</v>
      </c>
      <c r="K647" s="2" t="s">
        <v>1676</v>
      </c>
      <c r="L647" s="2" t="s">
        <v>1711</v>
      </c>
      <c r="M647" s="2" t="s">
        <v>1725</v>
      </c>
      <c r="N647" s="2" t="s">
        <v>1722</v>
      </c>
      <c r="O647" s="2" t="s">
        <v>1766</v>
      </c>
      <c r="P647" s="2" t="s">
        <v>82</v>
      </c>
      <c r="Q647" s="2" t="s">
        <v>83</v>
      </c>
      <c r="R647" s="2" t="s">
        <v>225</v>
      </c>
      <c r="S647" s="2" t="s">
        <v>1771</v>
      </c>
      <c r="T647" s="2" t="s">
        <v>119</v>
      </c>
      <c r="U647" s="2" t="str">
        <f t="shared" si="120"/>
        <v>DB information</v>
      </c>
      <c r="V647" s="2" t="s">
        <v>340</v>
      </c>
      <c r="W647" s="2" t="s">
        <v>1815</v>
      </c>
      <c r="X647" s="2" t="s">
        <v>1816</v>
      </c>
      <c r="Y647" s="2" t="s">
        <v>1817</v>
      </c>
      <c r="Z647" s="2" t="s">
        <v>342</v>
      </c>
      <c r="AA647" s="2"/>
      <c r="AB647" s="2" t="s">
        <v>343</v>
      </c>
      <c r="AC647" s="2" t="s">
        <v>1818</v>
      </c>
      <c r="AD647" s="2"/>
      <c r="AE647" s="2"/>
      <c r="AF647" s="2"/>
      <c r="AG647" s="2"/>
      <c r="AH647" s="2" t="s">
        <v>1819</v>
      </c>
      <c r="AI647" s="2" t="s">
        <v>333</v>
      </c>
      <c r="AJ647" s="2" t="s">
        <v>1820</v>
      </c>
      <c r="AK647" s="2" t="s">
        <v>1821</v>
      </c>
      <c r="AL647" s="2" t="s">
        <v>1822</v>
      </c>
      <c r="AM647" s="2"/>
      <c r="AN647" s="2"/>
      <c r="AO647" s="2"/>
      <c r="AP647" s="2"/>
      <c r="AQ647" s="2"/>
      <c r="AR647" s="2"/>
      <c r="AS647" s="2"/>
      <c r="AT647" s="2"/>
      <c r="AU647" s="2"/>
      <c r="AV647" s="2"/>
      <c r="AW647" s="2"/>
      <c r="AX647" s="2"/>
      <c r="AY647" s="2"/>
      <c r="AZ647" s="2"/>
      <c r="BA647" s="2"/>
      <c r="BB647" s="2"/>
      <c r="BC647" s="2"/>
      <c r="BD647" s="2"/>
      <c r="BE647" s="2"/>
      <c r="BF647" s="2"/>
      <c r="BG647" s="2"/>
      <c r="BH647" s="2"/>
      <c r="BI647" s="2" t="s">
        <v>1932</v>
      </c>
      <c r="BJ647" s="2">
        <v>83</v>
      </c>
      <c r="BK647" s="2" t="s">
        <v>201</v>
      </c>
      <c r="BL647" s="2"/>
      <c r="BM647" s="2"/>
      <c r="BN647" s="2"/>
      <c r="BO647" s="2"/>
      <c r="BP647" s="2"/>
      <c r="BQ647" s="2"/>
      <c r="BR647" s="2" t="s">
        <v>176</v>
      </c>
      <c r="BS647" s="2">
        <v>57</v>
      </c>
      <c r="BT647" s="2"/>
      <c r="BU647" s="2"/>
      <c r="BV647" s="2"/>
      <c r="BW647" s="2"/>
      <c r="BX647" s="2"/>
      <c r="BY647" s="2"/>
      <c r="BZ647" s="10">
        <f t="shared" si="117"/>
        <v>0.69230769230769229</v>
      </c>
      <c r="CA647" s="10">
        <f t="shared" si="118"/>
        <v>0.52631578947368418</v>
      </c>
      <c r="CB647" s="9">
        <f t="shared" si="121"/>
        <v>0.5</v>
      </c>
      <c r="CC647" s="9">
        <f t="shared" si="122"/>
        <v>0</v>
      </c>
      <c r="CD647" s="9">
        <f t="shared" si="123"/>
        <v>0</v>
      </c>
      <c r="CE647" s="9">
        <f t="shared" si="124"/>
        <v>0.5</v>
      </c>
      <c r="CF647" s="9">
        <f t="shared" si="125"/>
        <v>0.5</v>
      </c>
      <c r="CG647" s="9">
        <f t="shared" si="126"/>
        <v>0.5</v>
      </c>
      <c r="CH647" s="9">
        <f t="shared" si="127"/>
        <v>2</v>
      </c>
      <c r="CI647" s="9">
        <f t="shared" si="119"/>
        <v>1</v>
      </c>
    </row>
    <row r="648" spans="1:87" ht="27.6" x14ac:dyDescent="0.3">
      <c r="A648" s="9">
        <v>534</v>
      </c>
      <c r="B648" s="2" t="s">
        <v>299</v>
      </c>
      <c r="C648" s="2" t="s">
        <v>300</v>
      </c>
      <c r="D648" s="2">
        <v>2012</v>
      </c>
      <c r="E648" s="2" t="s">
        <v>302</v>
      </c>
      <c r="F648" s="2" t="s">
        <v>87</v>
      </c>
      <c r="G648" s="2" t="s">
        <v>72</v>
      </c>
      <c r="H648" s="2" t="s">
        <v>1612</v>
      </c>
      <c r="I648" s="2"/>
      <c r="J648" s="2" t="s">
        <v>1602</v>
      </c>
      <c r="K648" s="2" t="s">
        <v>1676</v>
      </c>
      <c r="L648" s="2" t="s">
        <v>1711</v>
      </c>
      <c r="M648" s="2" t="s">
        <v>1723</v>
      </c>
      <c r="N648" s="2" t="s">
        <v>1724</v>
      </c>
      <c r="O648" s="2" t="s">
        <v>1766</v>
      </c>
      <c r="P648" s="2" t="s">
        <v>82</v>
      </c>
      <c r="Q648" s="2" t="s">
        <v>83</v>
      </c>
      <c r="R648" s="2" t="s">
        <v>225</v>
      </c>
      <c r="S648" s="2" t="s">
        <v>1771</v>
      </c>
      <c r="T648" s="2" t="s">
        <v>119</v>
      </c>
      <c r="U648" s="2" t="str">
        <f t="shared" si="120"/>
        <v>DB information</v>
      </c>
      <c r="V648" s="2" t="s">
        <v>340</v>
      </c>
      <c r="W648" s="2" t="s">
        <v>1815</v>
      </c>
      <c r="X648" s="2" t="s">
        <v>1816</v>
      </c>
      <c r="Y648" s="2" t="s">
        <v>1817</v>
      </c>
      <c r="Z648" s="2" t="s">
        <v>342</v>
      </c>
      <c r="AA648" s="2"/>
      <c r="AB648" s="2" t="s">
        <v>343</v>
      </c>
      <c r="AC648" s="2" t="s">
        <v>1818</v>
      </c>
      <c r="AD648" s="2"/>
      <c r="AE648" s="2"/>
      <c r="AF648" s="2"/>
      <c r="AG648" s="2"/>
      <c r="AH648" s="2" t="s">
        <v>1819</v>
      </c>
      <c r="AI648" s="2" t="s">
        <v>333</v>
      </c>
      <c r="AJ648" s="2" t="s">
        <v>1820</v>
      </c>
      <c r="AK648" s="2" t="s">
        <v>1821</v>
      </c>
      <c r="AL648" s="2" t="s">
        <v>1822</v>
      </c>
      <c r="AM648" s="2"/>
      <c r="AN648" s="2"/>
      <c r="AO648" s="2"/>
      <c r="AP648" s="2"/>
      <c r="AQ648" s="2"/>
      <c r="AR648" s="2"/>
      <c r="AS648" s="2"/>
      <c r="AT648" s="2"/>
      <c r="AU648" s="2"/>
      <c r="AV648" s="2"/>
      <c r="AW648" s="2"/>
      <c r="AX648" s="2"/>
      <c r="AY648" s="2"/>
      <c r="AZ648" s="2"/>
      <c r="BA648" s="2"/>
      <c r="BB648" s="2"/>
      <c r="BC648" s="2"/>
      <c r="BD648" s="2"/>
      <c r="BE648" s="2"/>
      <c r="BF648" s="2"/>
      <c r="BG648" s="2"/>
      <c r="BH648" s="2"/>
      <c r="BI648" s="2" t="s">
        <v>1933</v>
      </c>
      <c r="BJ648" s="2">
        <v>83</v>
      </c>
      <c r="BK648" s="2" t="s">
        <v>201</v>
      </c>
      <c r="BL648" s="2"/>
      <c r="BM648" s="2"/>
      <c r="BN648" s="2"/>
      <c r="BO648" s="2"/>
      <c r="BP648" s="2"/>
      <c r="BQ648" s="2"/>
      <c r="BR648" s="2" t="s">
        <v>176</v>
      </c>
      <c r="BS648" s="2">
        <v>57</v>
      </c>
      <c r="BT648" s="2"/>
      <c r="BU648" s="2"/>
      <c r="BV648" s="2"/>
      <c r="BW648" s="2"/>
      <c r="BX648" s="2"/>
      <c r="BY648" s="2"/>
      <c r="BZ648" s="10">
        <f t="shared" si="117"/>
        <v>0.69230769230769229</v>
      </c>
      <c r="CA648" s="10">
        <f t="shared" si="118"/>
        <v>0.52631578947368418</v>
      </c>
      <c r="CB648" s="9">
        <f t="shared" si="121"/>
        <v>0.5</v>
      </c>
      <c r="CC648" s="9">
        <f t="shared" si="122"/>
        <v>0</v>
      </c>
      <c r="CD648" s="9">
        <f t="shared" si="123"/>
        <v>0</v>
      </c>
      <c r="CE648" s="9">
        <f t="shared" si="124"/>
        <v>0.5</v>
      </c>
      <c r="CF648" s="9">
        <f t="shared" si="125"/>
        <v>0.5</v>
      </c>
      <c r="CG648" s="9">
        <f t="shared" si="126"/>
        <v>0.5</v>
      </c>
      <c r="CH648" s="9">
        <f t="shared" si="127"/>
        <v>2</v>
      </c>
      <c r="CI648" s="9">
        <f t="shared" si="119"/>
        <v>1</v>
      </c>
    </row>
    <row r="649" spans="1:87" ht="27.6" x14ac:dyDescent="0.3">
      <c r="A649" s="9">
        <v>535</v>
      </c>
      <c r="B649" s="2" t="s">
        <v>299</v>
      </c>
      <c r="C649" s="2" t="s">
        <v>300</v>
      </c>
      <c r="D649" s="2">
        <v>2012</v>
      </c>
      <c r="E649" s="2" t="s">
        <v>302</v>
      </c>
      <c r="F649" s="2" t="s">
        <v>87</v>
      </c>
      <c r="G649" s="2" t="s">
        <v>72</v>
      </c>
      <c r="H649" s="2" t="s">
        <v>1612</v>
      </c>
      <c r="I649" s="2"/>
      <c r="J649" s="2" t="s">
        <v>1598</v>
      </c>
      <c r="K649" s="2" t="s">
        <v>1685</v>
      </c>
      <c r="L649" s="2" t="s">
        <v>1646</v>
      </c>
      <c r="M649" s="2" t="s">
        <v>1725</v>
      </c>
      <c r="N649" s="2" t="s">
        <v>1722</v>
      </c>
      <c r="O649" s="2" t="s">
        <v>1766</v>
      </c>
      <c r="P649" s="2" t="s">
        <v>82</v>
      </c>
      <c r="Q649" s="2" t="s">
        <v>83</v>
      </c>
      <c r="R649" s="2" t="s">
        <v>225</v>
      </c>
      <c r="S649" s="2" t="s">
        <v>1770</v>
      </c>
      <c r="T649" s="2" t="s">
        <v>119</v>
      </c>
      <c r="U649" s="2" t="str">
        <f t="shared" si="120"/>
        <v>DB information</v>
      </c>
      <c r="V649" s="2" t="s">
        <v>340</v>
      </c>
      <c r="W649" s="2" t="s">
        <v>1815</v>
      </c>
      <c r="X649" s="2" t="s">
        <v>1816</v>
      </c>
      <c r="Y649" s="2" t="s">
        <v>1817</v>
      </c>
      <c r="Z649" s="2" t="s">
        <v>342</v>
      </c>
      <c r="AA649" s="2"/>
      <c r="AB649" s="2" t="s">
        <v>343</v>
      </c>
      <c r="AC649" s="2" t="s">
        <v>1818</v>
      </c>
      <c r="AD649" s="2"/>
      <c r="AE649" s="2"/>
      <c r="AF649" s="2"/>
      <c r="AG649" s="2"/>
      <c r="AH649" s="2" t="s">
        <v>1819</v>
      </c>
      <c r="AI649" s="2" t="s">
        <v>333</v>
      </c>
      <c r="AJ649" s="2" t="s">
        <v>1820</v>
      </c>
      <c r="AK649" s="2" t="s">
        <v>1821</v>
      </c>
      <c r="AL649" s="2" t="s">
        <v>1822</v>
      </c>
      <c r="AM649" s="2"/>
      <c r="AN649" s="2"/>
      <c r="AO649" s="2"/>
      <c r="AP649" s="2"/>
      <c r="AQ649" s="2"/>
      <c r="AR649" s="2"/>
      <c r="AS649" s="2"/>
      <c r="AT649" s="2"/>
      <c r="AU649" s="2"/>
      <c r="AV649" s="2"/>
      <c r="AW649" s="2"/>
      <c r="AX649" s="2"/>
      <c r="AY649" s="2"/>
      <c r="AZ649" s="2"/>
      <c r="BA649" s="2"/>
      <c r="BB649" s="2"/>
      <c r="BC649" s="2"/>
      <c r="BD649" s="2"/>
      <c r="BE649" s="2"/>
      <c r="BF649" s="2"/>
      <c r="BG649" s="2"/>
      <c r="BH649" s="2"/>
      <c r="BI649" s="2" t="s">
        <v>1934</v>
      </c>
      <c r="BJ649" s="2">
        <v>68</v>
      </c>
      <c r="BK649" s="2" t="s">
        <v>201</v>
      </c>
      <c r="BL649" s="2"/>
      <c r="BM649" s="2"/>
      <c r="BN649" s="2"/>
      <c r="BO649" s="2"/>
      <c r="BP649" s="2"/>
      <c r="BQ649" s="2"/>
      <c r="BR649" s="2" t="s">
        <v>176</v>
      </c>
      <c r="BS649" s="2">
        <v>94</v>
      </c>
      <c r="BT649" s="2"/>
      <c r="BU649" s="2"/>
      <c r="BV649" s="2"/>
      <c r="BW649" s="2"/>
      <c r="BX649" s="2"/>
      <c r="BY649" s="2"/>
      <c r="BZ649" s="10">
        <f t="shared" si="117"/>
        <v>0.69230769230769229</v>
      </c>
      <c r="CA649" s="10">
        <f t="shared" si="118"/>
        <v>0.52631578947368418</v>
      </c>
      <c r="CB649" s="9">
        <f t="shared" si="121"/>
        <v>0.5</v>
      </c>
      <c r="CC649" s="9">
        <f t="shared" si="122"/>
        <v>0</v>
      </c>
      <c r="CD649" s="9">
        <f t="shared" si="123"/>
        <v>0</v>
      </c>
      <c r="CE649" s="9">
        <f t="shared" si="124"/>
        <v>0.5</v>
      </c>
      <c r="CF649" s="9">
        <f t="shared" si="125"/>
        <v>0.5</v>
      </c>
      <c r="CG649" s="9">
        <f t="shared" si="126"/>
        <v>0.5</v>
      </c>
      <c r="CH649" s="9">
        <f t="shared" si="127"/>
        <v>2</v>
      </c>
      <c r="CI649" s="9">
        <f t="shared" si="119"/>
        <v>1</v>
      </c>
    </row>
    <row r="650" spans="1:87" ht="27.6" x14ac:dyDescent="0.3">
      <c r="A650" s="9">
        <v>535</v>
      </c>
      <c r="B650" s="2" t="s">
        <v>299</v>
      </c>
      <c r="C650" s="2" t="s">
        <v>300</v>
      </c>
      <c r="D650" s="2">
        <v>2012</v>
      </c>
      <c r="E650" s="2" t="s">
        <v>302</v>
      </c>
      <c r="F650" s="2" t="s">
        <v>87</v>
      </c>
      <c r="G650" s="2" t="s">
        <v>72</v>
      </c>
      <c r="H650" s="2" t="s">
        <v>1612</v>
      </c>
      <c r="I650" s="2"/>
      <c r="J650" s="2" t="s">
        <v>1599</v>
      </c>
      <c r="K650" s="2" t="s">
        <v>1685</v>
      </c>
      <c r="L650" s="2"/>
      <c r="M650" s="2" t="s">
        <v>1726</v>
      </c>
      <c r="N650" s="2" t="s">
        <v>1727</v>
      </c>
      <c r="O650" s="2" t="s">
        <v>1766</v>
      </c>
      <c r="P650" s="2" t="s">
        <v>82</v>
      </c>
      <c r="Q650" s="2" t="s">
        <v>83</v>
      </c>
      <c r="R650" s="2" t="s">
        <v>225</v>
      </c>
      <c r="S650" s="2" t="s">
        <v>1770</v>
      </c>
      <c r="T650" s="2" t="s">
        <v>119</v>
      </c>
      <c r="U650" s="2" t="str">
        <f t="shared" si="120"/>
        <v>DB information</v>
      </c>
      <c r="V650" s="2" t="s">
        <v>340</v>
      </c>
      <c r="W650" s="2" t="s">
        <v>1815</v>
      </c>
      <c r="X650" s="2" t="s">
        <v>1816</v>
      </c>
      <c r="Y650" s="2" t="s">
        <v>1817</v>
      </c>
      <c r="Z650" s="2" t="s">
        <v>342</v>
      </c>
      <c r="AA650" s="2"/>
      <c r="AB650" s="2" t="s">
        <v>343</v>
      </c>
      <c r="AC650" s="2" t="s">
        <v>1818</v>
      </c>
      <c r="AD650" s="2"/>
      <c r="AE650" s="2"/>
      <c r="AF650" s="2"/>
      <c r="AG650" s="2"/>
      <c r="AH650" s="2" t="s">
        <v>1819</v>
      </c>
      <c r="AI650" s="2" t="s">
        <v>333</v>
      </c>
      <c r="AJ650" s="2" t="s">
        <v>1820</v>
      </c>
      <c r="AK650" s="2" t="s">
        <v>1821</v>
      </c>
      <c r="AL650" s="2" t="s">
        <v>1822</v>
      </c>
      <c r="AM650" s="2"/>
      <c r="AN650" s="2"/>
      <c r="AO650" s="2"/>
      <c r="AP650" s="2"/>
      <c r="AQ650" s="2"/>
      <c r="AR650" s="2"/>
      <c r="AS650" s="2"/>
      <c r="AT650" s="2"/>
      <c r="AU650" s="2"/>
      <c r="AV650" s="2"/>
      <c r="AW650" s="2"/>
      <c r="AX650" s="2"/>
      <c r="AY650" s="2"/>
      <c r="AZ650" s="2"/>
      <c r="BA650" s="2"/>
      <c r="BB650" s="2"/>
      <c r="BC650" s="2"/>
      <c r="BD650" s="2"/>
      <c r="BE650" s="2"/>
      <c r="BF650" s="2"/>
      <c r="BG650" s="2"/>
      <c r="BH650" s="2"/>
      <c r="BI650" s="2" t="s">
        <v>1935</v>
      </c>
      <c r="BJ650" s="2">
        <v>68</v>
      </c>
      <c r="BK650" s="2" t="s">
        <v>201</v>
      </c>
      <c r="BL650" s="2"/>
      <c r="BM650" s="2"/>
      <c r="BN650" s="2"/>
      <c r="BO650" s="2"/>
      <c r="BP650" s="2"/>
      <c r="BQ650" s="2"/>
      <c r="BR650" s="2" t="s">
        <v>176</v>
      </c>
      <c r="BS650" s="2">
        <v>94</v>
      </c>
      <c r="BT650" s="2"/>
      <c r="BU650" s="2"/>
      <c r="BV650" s="2"/>
      <c r="BW650" s="2"/>
      <c r="BX650" s="2"/>
      <c r="BY650" s="2"/>
      <c r="BZ650" s="10">
        <f t="shared" si="117"/>
        <v>0.69230769230769229</v>
      </c>
      <c r="CA650" s="10">
        <f t="shared" si="118"/>
        <v>0.52631578947368418</v>
      </c>
      <c r="CB650" s="9">
        <f t="shared" si="121"/>
        <v>0.5</v>
      </c>
      <c r="CC650" s="9">
        <f t="shared" si="122"/>
        <v>0</v>
      </c>
      <c r="CD650" s="9">
        <f t="shared" si="123"/>
        <v>0</v>
      </c>
      <c r="CE650" s="9">
        <f t="shared" si="124"/>
        <v>0.5</v>
      </c>
      <c r="CF650" s="9">
        <f t="shared" si="125"/>
        <v>0.5</v>
      </c>
      <c r="CG650" s="9">
        <f t="shared" si="126"/>
        <v>0.5</v>
      </c>
      <c r="CH650" s="9">
        <f t="shared" si="127"/>
        <v>2</v>
      </c>
      <c r="CI650" s="9">
        <f t="shared" si="119"/>
        <v>1</v>
      </c>
    </row>
    <row r="651" spans="1:87" ht="27.6" x14ac:dyDescent="0.3">
      <c r="A651" s="9">
        <v>535</v>
      </c>
      <c r="B651" s="2" t="s">
        <v>299</v>
      </c>
      <c r="C651" s="2" t="s">
        <v>300</v>
      </c>
      <c r="D651" s="2">
        <v>2012</v>
      </c>
      <c r="E651" s="2" t="s">
        <v>302</v>
      </c>
      <c r="F651" s="2" t="s">
        <v>87</v>
      </c>
      <c r="G651" s="2" t="s">
        <v>72</v>
      </c>
      <c r="H651" s="2" t="s">
        <v>1612</v>
      </c>
      <c r="I651" s="2"/>
      <c r="J651" s="2" t="s">
        <v>1601</v>
      </c>
      <c r="K651" s="2" t="s">
        <v>1685</v>
      </c>
      <c r="L651" s="2" t="s">
        <v>1711</v>
      </c>
      <c r="M651" s="2" t="s">
        <v>1728</v>
      </c>
      <c r="N651" s="2" t="s">
        <v>1729</v>
      </c>
      <c r="O651" s="2" t="s">
        <v>1766</v>
      </c>
      <c r="P651" s="2" t="s">
        <v>82</v>
      </c>
      <c r="Q651" s="2" t="s">
        <v>83</v>
      </c>
      <c r="R651" s="2" t="s">
        <v>225</v>
      </c>
      <c r="S651" s="2" t="s">
        <v>1770</v>
      </c>
      <c r="T651" s="2" t="s">
        <v>119</v>
      </c>
      <c r="U651" s="2" t="str">
        <f t="shared" si="120"/>
        <v>DB information</v>
      </c>
      <c r="V651" s="2" t="s">
        <v>340</v>
      </c>
      <c r="W651" s="2" t="s">
        <v>1815</v>
      </c>
      <c r="X651" s="2" t="s">
        <v>1816</v>
      </c>
      <c r="Y651" s="2" t="s">
        <v>1817</v>
      </c>
      <c r="Z651" s="2" t="s">
        <v>342</v>
      </c>
      <c r="AA651" s="2"/>
      <c r="AB651" s="2" t="s">
        <v>343</v>
      </c>
      <c r="AC651" s="2" t="s">
        <v>1818</v>
      </c>
      <c r="AD651" s="2"/>
      <c r="AE651" s="2"/>
      <c r="AF651" s="2"/>
      <c r="AG651" s="2"/>
      <c r="AH651" s="2" t="s">
        <v>1819</v>
      </c>
      <c r="AI651" s="2" t="s">
        <v>333</v>
      </c>
      <c r="AJ651" s="2" t="s">
        <v>1820</v>
      </c>
      <c r="AK651" s="2" t="s">
        <v>1821</v>
      </c>
      <c r="AL651" s="2" t="s">
        <v>1822</v>
      </c>
      <c r="AM651" s="2"/>
      <c r="AN651" s="2"/>
      <c r="AO651" s="2"/>
      <c r="AP651" s="2"/>
      <c r="AQ651" s="2"/>
      <c r="AR651" s="2"/>
      <c r="AS651" s="2"/>
      <c r="AT651" s="2"/>
      <c r="AU651" s="2"/>
      <c r="AV651" s="2"/>
      <c r="AW651" s="2"/>
      <c r="AX651" s="2"/>
      <c r="AY651" s="2"/>
      <c r="AZ651" s="2"/>
      <c r="BA651" s="2"/>
      <c r="BB651" s="2"/>
      <c r="BC651" s="2"/>
      <c r="BD651" s="2"/>
      <c r="BE651" s="2"/>
      <c r="BF651" s="2"/>
      <c r="BG651" s="2"/>
      <c r="BH651" s="2"/>
      <c r="BI651" s="2" t="s">
        <v>1936</v>
      </c>
      <c r="BJ651" s="2">
        <v>68</v>
      </c>
      <c r="BK651" s="2" t="s">
        <v>201</v>
      </c>
      <c r="BL651" s="2"/>
      <c r="BM651" s="2"/>
      <c r="BN651" s="2"/>
      <c r="BO651" s="2"/>
      <c r="BP651" s="2"/>
      <c r="BQ651" s="2"/>
      <c r="BR651" s="2" t="s">
        <v>176</v>
      </c>
      <c r="BS651" s="2">
        <v>94</v>
      </c>
      <c r="BT651" s="2"/>
      <c r="BU651" s="2"/>
      <c r="BV651" s="2"/>
      <c r="BW651" s="2"/>
      <c r="BX651" s="2"/>
      <c r="BY651" s="2"/>
      <c r="BZ651" s="10">
        <f t="shared" si="117"/>
        <v>0.69230769230769229</v>
      </c>
      <c r="CA651" s="10">
        <f t="shared" si="118"/>
        <v>0.52631578947368418</v>
      </c>
      <c r="CB651" s="9">
        <f t="shared" si="121"/>
        <v>0.5</v>
      </c>
      <c r="CC651" s="9">
        <f t="shared" si="122"/>
        <v>0</v>
      </c>
      <c r="CD651" s="9">
        <f t="shared" si="123"/>
        <v>0</v>
      </c>
      <c r="CE651" s="9">
        <f t="shared" si="124"/>
        <v>0.5</v>
      </c>
      <c r="CF651" s="9">
        <f t="shared" si="125"/>
        <v>0.5</v>
      </c>
      <c r="CG651" s="9">
        <f t="shared" si="126"/>
        <v>0.5</v>
      </c>
      <c r="CH651" s="9">
        <f t="shared" si="127"/>
        <v>2</v>
      </c>
      <c r="CI651" s="9">
        <f t="shared" si="119"/>
        <v>1</v>
      </c>
    </row>
    <row r="652" spans="1:87" ht="27.6" x14ac:dyDescent="0.3">
      <c r="A652" s="9">
        <v>535</v>
      </c>
      <c r="B652" s="2" t="s">
        <v>299</v>
      </c>
      <c r="C652" s="2" t="s">
        <v>300</v>
      </c>
      <c r="D652" s="2">
        <v>2012</v>
      </c>
      <c r="E652" s="2" t="s">
        <v>302</v>
      </c>
      <c r="F652" s="2" t="s">
        <v>87</v>
      </c>
      <c r="G652" s="2" t="s">
        <v>72</v>
      </c>
      <c r="H652" s="2" t="s">
        <v>1612</v>
      </c>
      <c r="I652" s="2"/>
      <c r="J652" s="2" t="s">
        <v>1602</v>
      </c>
      <c r="K652" s="2" t="s">
        <v>1685</v>
      </c>
      <c r="L652" s="2" t="s">
        <v>1711</v>
      </c>
      <c r="M652" s="2" t="s">
        <v>1730</v>
      </c>
      <c r="N652" s="2" t="s">
        <v>1731</v>
      </c>
      <c r="O652" s="2" t="s">
        <v>1766</v>
      </c>
      <c r="P652" s="2" t="s">
        <v>82</v>
      </c>
      <c r="Q652" s="2" t="s">
        <v>83</v>
      </c>
      <c r="R652" s="2" t="s">
        <v>225</v>
      </c>
      <c r="S652" s="2" t="s">
        <v>1770</v>
      </c>
      <c r="T652" s="2" t="s">
        <v>119</v>
      </c>
      <c r="U652" s="2" t="str">
        <f t="shared" si="120"/>
        <v>DB information</v>
      </c>
      <c r="V652" s="2" t="s">
        <v>340</v>
      </c>
      <c r="W652" s="2" t="s">
        <v>1815</v>
      </c>
      <c r="X652" s="2" t="s">
        <v>1816</v>
      </c>
      <c r="Y652" s="2" t="s">
        <v>1817</v>
      </c>
      <c r="Z652" s="2" t="s">
        <v>342</v>
      </c>
      <c r="AA652" s="2"/>
      <c r="AB652" s="2" t="s">
        <v>343</v>
      </c>
      <c r="AC652" s="2" t="s">
        <v>1818</v>
      </c>
      <c r="AD652" s="2"/>
      <c r="AE652" s="2"/>
      <c r="AF652" s="2"/>
      <c r="AG652" s="2"/>
      <c r="AH652" s="2" t="s">
        <v>1819</v>
      </c>
      <c r="AI652" s="2" t="s">
        <v>333</v>
      </c>
      <c r="AJ652" s="2" t="s">
        <v>1820</v>
      </c>
      <c r="AK652" s="2" t="s">
        <v>1821</v>
      </c>
      <c r="AL652" s="2" t="s">
        <v>1822</v>
      </c>
      <c r="AM652" s="2"/>
      <c r="AN652" s="2"/>
      <c r="AO652" s="2"/>
      <c r="AP652" s="2"/>
      <c r="AQ652" s="2"/>
      <c r="AR652" s="2"/>
      <c r="AS652" s="2"/>
      <c r="AT652" s="2"/>
      <c r="AU652" s="2"/>
      <c r="AV652" s="2"/>
      <c r="AW652" s="2"/>
      <c r="AX652" s="2"/>
      <c r="AY652" s="2"/>
      <c r="AZ652" s="2"/>
      <c r="BA652" s="2"/>
      <c r="BB652" s="2"/>
      <c r="BC652" s="2"/>
      <c r="BD652" s="2"/>
      <c r="BE652" s="2"/>
      <c r="BF652" s="2"/>
      <c r="BG652" s="2"/>
      <c r="BH652" s="2"/>
      <c r="BI652" s="2" t="s">
        <v>1937</v>
      </c>
      <c r="BJ652" s="2">
        <v>68</v>
      </c>
      <c r="BK652" s="2" t="s">
        <v>201</v>
      </c>
      <c r="BL652" s="2"/>
      <c r="BM652" s="2"/>
      <c r="BN652" s="2"/>
      <c r="BO652" s="2"/>
      <c r="BP652" s="2"/>
      <c r="BQ652" s="2"/>
      <c r="BR652" s="2" t="s">
        <v>176</v>
      </c>
      <c r="BS652" s="2">
        <v>94</v>
      </c>
      <c r="BT652" s="2"/>
      <c r="BU652" s="2"/>
      <c r="BV652" s="2"/>
      <c r="BW652" s="2"/>
      <c r="BX652" s="2"/>
      <c r="BY652" s="2"/>
      <c r="BZ652" s="10">
        <f t="shared" si="117"/>
        <v>0.69230769230769229</v>
      </c>
      <c r="CA652" s="10">
        <f t="shared" si="118"/>
        <v>0.52631578947368418</v>
      </c>
      <c r="CB652" s="9">
        <f t="shared" si="121"/>
        <v>0.5</v>
      </c>
      <c r="CC652" s="9">
        <f t="shared" si="122"/>
        <v>0</v>
      </c>
      <c r="CD652" s="9">
        <f t="shared" si="123"/>
        <v>0</v>
      </c>
      <c r="CE652" s="9">
        <f t="shared" si="124"/>
        <v>0.5</v>
      </c>
      <c r="CF652" s="9">
        <f t="shared" si="125"/>
        <v>0.5</v>
      </c>
      <c r="CG652" s="9">
        <f t="shared" si="126"/>
        <v>0.5</v>
      </c>
      <c r="CH652" s="9">
        <f t="shared" si="127"/>
        <v>2</v>
      </c>
      <c r="CI652" s="9">
        <f t="shared" si="119"/>
        <v>1</v>
      </c>
    </row>
    <row r="653" spans="1:87" ht="27.6" x14ac:dyDescent="0.3">
      <c r="A653" s="9">
        <v>536</v>
      </c>
      <c r="B653" s="2" t="s">
        <v>299</v>
      </c>
      <c r="C653" s="2" t="s">
        <v>300</v>
      </c>
      <c r="D653" s="2">
        <v>2012</v>
      </c>
      <c r="E653" s="2" t="s">
        <v>302</v>
      </c>
      <c r="F653" s="2" t="s">
        <v>87</v>
      </c>
      <c r="G653" s="2" t="s">
        <v>72</v>
      </c>
      <c r="H653" s="2" t="s">
        <v>1612</v>
      </c>
      <c r="I653" s="2"/>
      <c r="J653" s="2" t="s">
        <v>1598</v>
      </c>
      <c r="K653" s="2" t="s">
        <v>1693</v>
      </c>
      <c r="L653" s="2" t="s">
        <v>1646</v>
      </c>
      <c r="M653" s="2" t="s">
        <v>1732</v>
      </c>
      <c r="N653" s="2" t="s">
        <v>1733</v>
      </c>
      <c r="O653" s="2" t="s">
        <v>1766</v>
      </c>
      <c r="P653" s="2" t="s">
        <v>82</v>
      </c>
      <c r="Q653" s="2" t="s">
        <v>83</v>
      </c>
      <c r="R653" s="2" t="s">
        <v>225</v>
      </c>
      <c r="S653" s="2" t="s">
        <v>1771</v>
      </c>
      <c r="T653" s="2" t="s">
        <v>119</v>
      </c>
      <c r="U653" s="2" t="str">
        <f t="shared" si="120"/>
        <v>DB information</v>
      </c>
      <c r="V653" s="2" t="s">
        <v>340</v>
      </c>
      <c r="W653" s="2" t="s">
        <v>1815</v>
      </c>
      <c r="X653" s="2" t="s">
        <v>1816</v>
      </c>
      <c r="Y653" s="2" t="s">
        <v>1817</v>
      </c>
      <c r="Z653" s="2" t="s">
        <v>342</v>
      </c>
      <c r="AA653" s="2"/>
      <c r="AB653" s="2" t="s">
        <v>343</v>
      </c>
      <c r="AC653" s="2" t="s">
        <v>1818</v>
      </c>
      <c r="AD653" s="2"/>
      <c r="AE653" s="2"/>
      <c r="AF653" s="2"/>
      <c r="AG653" s="2"/>
      <c r="AH653" s="2" t="s">
        <v>1819</v>
      </c>
      <c r="AI653" s="2" t="s">
        <v>333</v>
      </c>
      <c r="AJ653" s="2" t="s">
        <v>1820</v>
      </c>
      <c r="AK653" s="2" t="s">
        <v>1821</v>
      </c>
      <c r="AL653" s="2" t="s">
        <v>1822</v>
      </c>
      <c r="AM653" s="2"/>
      <c r="AN653" s="2"/>
      <c r="AO653" s="2"/>
      <c r="AP653" s="2"/>
      <c r="AQ653" s="2"/>
      <c r="AR653" s="2"/>
      <c r="AS653" s="2"/>
      <c r="AT653" s="2"/>
      <c r="AU653" s="2"/>
      <c r="AV653" s="2"/>
      <c r="AW653" s="2"/>
      <c r="AX653" s="2"/>
      <c r="AY653" s="2"/>
      <c r="AZ653" s="2"/>
      <c r="BA653" s="2"/>
      <c r="BB653" s="2"/>
      <c r="BC653" s="2"/>
      <c r="BD653" s="2"/>
      <c r="BE653" s="2"/>
      <c r="BF653" s="2"/>
      <c r="BG653" s="2"/>
      <c r="BH653" s="2"/>
      <c r="BI653" s="2" t="s">
        <v>1938</v>
      </c>
      <c r="BJ653" s="2">
        <v>83</v>
      </c>
      <c r="BK653" s="2" t="s">
        <v>201</v>
      </c>
      <c r="BL653" s="2"/>
      <c r="BM653" s="2"/>
      <c r="BN653" s="2"/>
      <c r="BO653" s="2"/>
      <c r="BP653" s="2"/>
      <c r="BQ653" s="2"/>
      <c r="BR653" s="2" t="s">
        <v>176</v>
      </c>
      <c r="BS653" s="2">
        <v>57</v>
      </c>
      <c r="BT653" s="2"/>
      <c r="BU653" s="2"/>
      <c r="BV653" s="2"/>
      <c r="BW653" s="2"/>
      <c r="BX653" s="2"/>
      <c r="BY653" s="2"/>
      <c r="BZ653" s="10">
        <f t="shared" si="117"/>
        <v>0.69230769230769229</v>
      </c>
      <c r="CA653" s="10">
        <f t="shared" si="118"/>
        <v>0.52631578947368418</v>
      </c>
      <c r="CB653" s="9">
        <f t="shared" si="121"/>
        <v>0.5</v>
      </c>
      <c r="CC653" s="9">
        <f t="shared" si="122"/>
        <v>0</v>
      </c>
      <c r="CD653" s="9">
        <f t="shared" si="123"/>
        <v>0</v>
      </c>
      <c r="CE653" s="9">
        <f t="shared" si="124"/>
        <v>0.5</v>
      </c>
      <c r="CF653" s="9">
        <f t="shared" si="125"/>
        <v>0.5</v>
      </c>
      <c r="CG653" s="9">
        <f t="shared" si="126"/>
        <v>0.5</v>
      </c>
      <c r="CH653" s="9">
        <f t="shared" si="127"/>
        <v>2</v>
      </c>
      <c r="CI653" s="9">
        <f t="shared" si="119"/>
        <v>1</v>
      </c>
    </row>
    <row r="654" spans="1:87" ht="27.6" x14ac:dyDescent="0.3">
      <c r="A654" s="9">
        <v>536</v>
      </c>
      <c r="B654" s="2" t="s">
        <v>299</v>
      </c>
      <c r="C654" s="2" t="s">
        <v>300</v>
      </c>
      <c r="D654" s="2">
        <v>2012</v>
      </c>
      <c r="E654" s="2" t="s">
        <v>302</v>
      </c>
      <c r="F654" s="2" t="s">
        <v>87</v>
      </c>
      <c r="G654" s="2" t="s">
        <v>72</v>
      </c>
      <c r="H654" s="2" t="s">
        <v>1612</v>
      </c>
      <c r="I654" s="2"/>
      <c r="J654" s="2" t="s">
        <v>1599</v>
      </c>
      <c r="K654" s="2" t="s">
        <v>1693</v>
      </c>
      <c r="L654" s="2"/>
      <c r="M654" s="2" t="s">
        <v>1728</v>
      </c>
      <c r="N654" s="2" t="s">
        <v>1729</v>
      </c>
      <c r="O654" s="2" t="s">
        <v>1766</v>
      </c>
      <c r="P654" s="2" t="s">
        <v>82</v>
      </c>
      <c r="Q654" s="2" t="s">
        <v>83</v>
      </c>
      <c r="R654" s="2" t="s">
        <v>225</v>
      </c>
      <c r="S654" s="2" t="s">
        <v>1771</v>
      </c>
      <c r="T654" s="2" t="s">
        <v>119</v>
      </c>
      <c r="U654" s="2" t="str">
        <f t="shared" si="120"/>
        <v>DB information</v>
      </c>
      <c r="V654" s="2" t="s">
        <v>340</v>
      </c>
      <c r="W654" s="2" t="s">
        <v>1815</v>
      </c>
      <c r="X654" s="2" t="s">
        <v>1816</v>
      </c>
      <c r="Y654" s="2" t="s">
        <v>1817</v>
      </c>
      <c r="Z654" s="2" t="s">
        <v>342</v>
      </c>
      <c r="AA654" s="2"/>
      <c r="AB654" s="2" t="s">
        <v>343</v>
      </c>
      <c r="AC654" s="2" t="s">
        <v>1818</v>
      </c>
      <c r="AD654" s="2"/>
      <c r="AE654" s="2"/>
      <c r="AF654" s="2"/>
      <c r="AG654" s="2"/>
      <c r="AH654" s="2" t="s">
        <v>1819</v>
      </c>
      <c r="AI654" s="2" t="s">
        <v>333</v>
      </c>
      <c r="AJ654" s="2" t="s">
        <v>1820</v>
      </c>
      <c r="AK654" s="2" t="s">
        <v>1821</v>
      </c>
      <c r="AL654" s="2" t="s">
        <v>1822</v>
      </c>
      <c r="AM654" s="2"/>
      <c r="AN654" s="2"/>
      <c r="AO654" s="2"/>
      <c r="AP654" s="2"/>
      <c r="AQ654" s="2"/>
      <c r="AR654" s="2"/>
      <c r="AS654" s="2"/>
      <c r="AT654" s="2"/>
      <c r="AU654" s="2"/>
      <c r="AV654" s="2"/>
      <c r="AW654" s="2"/>
      <c r="AX654" s="2"/>
      <c r="AY654" s="2"/>
      <c r="AZ654" s="2"/>
      <c r="BA654" s="2"/>
      <c r="BB654" s="2"/>
      <c r="BC654" s="2"/>
      <c r="BD654" s="2"/>
      <c r="BE654" s="2"/>
      <c r="BF654" s="2"/>
      <c r="BG654" s="2"/>
      <c r="BH654" s="2"/>
      <c r="BI654" s="2" t="s">
        <v>1939</v>
      </c>
      <c r="BJ654" s="2">
        <v>83</v>
      </c>
      <c r="BK654" s="2" t="s">
        <v>201</v>
      </c>
      <c r="BL654" s="2"/>
      <c r="BM654" s="2"/>
      <c r="BN654" s="2"/>
      <c r="BO654" s="2"/>
      <c r="BP654" s="2"/>
      <c r="BQ654" s="2"/>
      <c r="BR654" s="2" t="s">
        <v>176</v>
      </c>
      <c r="BS654" s="2">
        <v>57</v>
      </c>
      <c r="BT654" s="2"/>
      <c r="BU654" s="2"/>
      <c r="BV654" s="2"/>
      <c r="BW654" s="2"/>
      <c r="BX654" s="2"/>
      <c r="BY654" s="2"/>
      <c r="BZ654" s="10">
        <f t="shared" si="117"/>
        <v>0.69230769230769229</v>
      </c>
      <c r="CA654" s="10">
        <f t="shared" si="118"/>
        <v>0.52631578947368418</v>
      </c>
      <c r="CB654" s="9">
        <f t="shared" si="121"/>
        <v>0.5</v>
      </c>
      <c r="CC654" s="9">
        <f t="shared" si="122"/>
        <v>0</v>
      </c>
      <c r="CD654" s="9">
        <f t="shared" si="123"/>
        <v>0</v>
      </c>
      <c r="CE654" s="9">
        <f t="shared" si="124"/>
        <v>0.5</v>
      </c>
      <c r="CF654" s="9">
        <f t="shared" si="125"/>
        <v>0.5</v>
      </c>
      <c r="CG654" s="9">
        <f t="shared" si="126"/>
        <v>0.5</v>
      </c>
      <c r="CH654" s="9">
        <f t="shared" si="127"/>
        <v>2</v>
      </c>
      <c r="CI654" s="9">
        <f t="shared" si="119"/>
        <v>1</v>
      </c>
    </row>
    <row r="655" spans="1:87" ht="27.6" x14ac:dyDescent="0.3">
      <c r="A655" s="9">
        <v>536</v>
      </c>
      <c r="B655" s="2" t="s">
        <v>299</v>
      </c>
      <c r="C655" s="2" t="s">
        <v>300</v>
      </c>
      <c r="D655" s="2">
        <v>2012</v>
      </c>
      <c r="E655" s="2" t="s">
        <v>302</v>
      </c>
      <c r="F655" s="2" t="s">
        <v>87</v>
      </c>
      <c r="G655" s="2" t="s">
        <v>72</v>
      </c>
      <c r="H655" s="2" t="s">
        <v>1612</v>
      </c>
      <c r="I655" s="2"/>
      <c r="J655" s="2" t="s">
        <v>1601</v>
      </c>
      <c r="K655" s="2" t="s">
        <v>1693</v>
      </c>
      <c r="L655" s="2" t="s">
        <v>1711</v>
      </c>
      <c r="M655" s="2" t="s">
        <v>1734</v>
      </c>
      <c r="N655" s="2" t="s">
        <v>398</v>
      </c>
      <c r="O655" s="2" t="s">
        <v>1766</v>
      </c>
      <c r="P655" s="2" t="s">
        <v>82</v>
      </c>
      <c r="Q655" s="2" t="s">
        <v>83</v>
      </c>
      <c r="R655" s="2" t="s">
        <v>225</v>
      </c>
      <c r="S655" s="2" t="s">
        <v>1771</v>
      </c>
      <c r="T655" s="2" t="s">
        <v>119</v>
      </c>
      <c r="U655" s="2" t="str">
        <f t="shared" si="120"/>
        <v>DB information</v>
      </c>
      <c r="V655" s="2" t="s">
        <v>340</v>
      </c>
      <c r="W655" s="2" t="s">
        <v>1815</v>
      </c>
      <c r="X655" s="2" t="s">
        <v>1816</v>
      </c>
      <c r="Y655" s="2" t="s">
        <v>1817</v>
      </c>
      <c r="Z655" s="2" t="s">
        <v>342</v>
      </c>
      <c r="AA655" s="2"/>
      <c r="AB655" s="2" t="s">
        <v>343</v>
      </c>
      <c r="AC655" s="2" t="s">
        <v>1818</v>
      </c>
      <c r="AD655" s="2"/>
      <c r="AE655" s="2"/>
      <c r="AF655" s="2"/>
      <c r="AG655" s="2"/>
      <c r="AH655" s="2" t="s">
        <v>1819</v>
      </c>
      <c r="AI655" s="2" t="s">
        <v>333</v>
      </c>
      <c r="AJ655" s="2" t="s">
        <v>1820</v>
      </c>
      <c r="AK655" s="2" t="s">
        <v>1821</v>
      </c>
      <c r="AL655" s="2" t="s">
        <v>1822</v>
      </c>
      <c r="AM655" s="2"/>
      <c r="AN655" s="2"/>
      <c r="AO655" s="2"/>
      <c r="AP655" s="2"/>
      <c r="AQ655" s="2"/>
      <c r="AR655" s="2"/>
      <c r="AS655" s="2"/>
      <c r="AT655" s="2"/>
      <c r="AU655" s="2"/>
      <c r="AV655" s="2"/>
      <c r="AW655" s="2"/>
      <c r="AX655" s="2"/>
      <c r="AY655" s="2"/>
      <c r="AZ655" s="2"/>
      <c r="BA655" s="2"/>
      <c r="BB655" s="2"/>
      <c r="BC655" s="2"/>
      <c r="BD655" s="2"/>
      <c r="BE655" s="2"/>
      <c r="BF655" s="2"/>
      <c r="BG655" s="2"/>
      <c r="BH655" s="2"/>
      <c r="BI655" s="2" t="s">
        <v>1940</v>
      </c>
      <c r="BJ655" s="2">
        <v>83</v>
      </c>
      <c r="BK655" s="2" t="s">
        <v>201</v>
      </c>
      <c r="BL655" s="2"/>
      <c r="BM655" s="2"/>
      <c r="BN655" s="2"/>
      <c r="BO655" s="2"/>
      <c r="BP655" s="2"/>
      <c r="BQ655" s="2"/>
      <c r="BR655" s="2" t="s">
        <v>176</v>
      </c>
      <c r="BS655" s="2">
        <v>57</v>
      </c>
      <c r="BT655" s="2"/>
      <c r="BU655" s="2"/>
      <c r="BV655" s="2"/>
      <c r="BW655" s="2"/>
      <c r="BX655" s="2"/>
      <c r="BY655" s="2"/>
      <c r="BZ655" s="10">
        <f t="shared" si="117"/>
        <v>0.69230769230769229</v>
      </c>
      <c r="CA655" s="10">
        <f t="shared" si="118"/>
        <v>0.52631578947368418</v>
      </c>
      <c r="CB655" s="9">
        <f t="shared" si="121"/>
        <v>0.5</v>
      </c>
      <c r="CC655" s="9">
        <f t="shared" si="122"/>
        <v>0</v>
      </c>
      <c r="CD655" s="9">
        <f t="shared" si="123"/>
        <v>0</v>
      </c>
      <c r="CE655" s="9">
        <f t="shared" si="124"/>
        <v>0.5</v>
      </c>
      <c r="CF655" s="9">
        <f t="shared" si="125"/>
        <v>0.5</v>
      </c>
      <c r="CG655" s="9">
        <f t="shared" si="126"/>
        <v>0.5</v>
      </c>
      <c r="CH655" s="9">
        <f t="shared" si="127"/>
        <v>2</v>
      </c>
      <c r="CI655" s="9">
        <f t="shared" si="119"/>
        <v>1</v>
      </c>
    </row>
    <row r="656" spans="1:87" ht="27.6" x14ac:dyDescent="0.3">
      <c r="A656" s="9">
        <v>536</v>
      </c>
      <c r="B656" s="2" t="s">
        <v>299</v>
      </c>
      <c r="C656" s="2" t="s">
        <v>300</v>
      </c>
      <c r="D656" s="2">
        <v>2012</v>
      </c>
      <c r="E656" s="2" t="s">
        <v>302</v>
      </c>
      <c r="F656" s="2" t="s">
        <v>87</v>
      </c>
      <c r="G656" s="2" t="s">
        <v>72</v>
      </c>
      <c r="H656" s="2" t="s">
        <v>1612</v>
      </c>
      <c r="I656" s="2"/>
      <c r="J656" s="2" t="s">
        <v>1602</v>
      </c>
      <c r="K656" s="2" t="s">
        <v>1693</v>
      </c>
      <c r="L656" s="2" t="s">
        <v>1711</v>
      </c>
      <c r="M656" s="2" t="s">
        <v>1735</v>
      </c>
      <c r="N656" s="2" t="s">
        <v>1736</v>
      </c>
      <c r="O656" s="2" t="s">
        <v>1766</v>
      </c>
      <c r="P656" s="2" t="s">
        <v>82</v>
      </c>
      <c r="Q656" s="2" t="s">
        <v>83</v>
      </c>
      <c r="R656" s="2" t="s">
        <v>225</v>
      </c>
      <c r="S656" s="2" t="s">
        <v>1771</v>
      </c>
      <c r="T656" s="2" t="s">
        <v>119</v>
      </c>
      <c r="U656" s="2" t="str">
        <f t="shared" si="120"/>
        <v>DB information</v>
      </c>
      <c r="V656" s="2" t="s">
        <v>340</v>
      </c>
      <c r="W656" s="2" t="s">
        <v>1815</v>
      </c>
      <c r="X656" s="2" t="s">
        <v>1816</v>
      </c>
      <c r="Y656" s="2" t="s">
        <v>1817</v>
      </c>
      <c r="Z656" s="2" t="s">
        <v>342</v>
      </c>
      <c r="AA656" s="2"/>
      <c r="AB656" s="2" t="s">
        <v>343</v>
      </c>
      <c r="AC656" s="2" t="s">
        <v>1818</v>
      </c>
      <c r="AD656" s="2"/>
      <c r="AE656" s="2"/>
      <c r="AF656" s="2"/>
      <c r="AG656" s="2"/>
      <c r="AH656" s="2" t="s">
        <v>1819</v>
      </c>
      <c r="AI656" s="2" t="s">
        <v>333</v>
      </c>
      <c r="AJ656" s="2" t="s">
        <v>1820</v>
      </c>
      <c r="AK656" s="2" t="s">
        <v>1821</v>
      </c>
      <c r="AL656" s="2" t="s">
        <v>1822</v>
      </c>
      <c r="AM656" s="2"/>
      <c r="AN656" s="2"/>
      <c r="AO656" s="2"/>
      <c r="AP656" s="2"/>
      <c r="AQ656" s="2"/>
      <c r="AR656" s="2"/>
      <c r="AS656" s="2"/>
      <c r="AT656" s="2"/>
      <c r="AU656" s="2"/>
      <c r="AV656" s="2"/>
      <c r="AW656" s="2"/>
      <c r="AX656" s="2"/>
      <c r="AY656" s="2"/>
      <c r="AZ656" s="2"/>
      <c r="BA656" s="2"/>
      <c r="BB656" s="2"/>
      <c r="BC656" s="2"/>
      <c r="BD656" s="2"/>
      <c r="BE656" s="2"/>
      <c r="BF656" s="2"/>
      <c r="BG656" s="2"/>
      <c r="BH656" s="2"/>
      <c r="BI656" s="2" t="s">
        <v>1941</v>
      </c>
      <c r="BJ656" s="2">
        <v>83</v>
      </c>
      <c r="BK656" s="2" t="s">
        <v>201</v>
      </c>
      <c r="BL656" s="2"/>
      <c r="BM656" s="2"/>
      <c r="BN656" s="2"/>
      <c r="BO656" s="2"/>
      <c r="BP656" s="2"/>
      <c r="BQ656" s="2"/>
      <c r="BR656" s="2" t="s">
        <v>176</v>
      </c>
      <c r="BS656" s="2">
        <v>57</v>
      </c>
      <c r="BT656" s="2"/>
      <c r="BU656" s="2"/>
      <c r="BV656" s="2"/>
      <c r="BW656" s="2"/>
      <c r="BX656" s="2"/>
      <c r="BY656" s="2"/>
      <c r="BZ656" s="10">
        <f t="shared" si="117"/>
        <v>0.69230769230769229</v>
      </c>
      <c r="CA656" s="10">
        <f t="shared" si="118"/>
        <v>0.52631578947368418</v>
      </c>
      <c r="CB656" s="9">
        <f t="shared" si="121"/>
        <v>0.5</v>
      </c>
      <c r="CC656" s="9">
        <f t="shared" si="122"/>
        <v>0</v>
      </c>
      <c r="CD656" s="9">
        <f t="shared" si="123"/>
        <v>0</v>
      </c>
      <c r="CE656" s="9">
        <f t="shared" si="124"/>
        <v>0.5</v>
      </c>
      <c r="CF656" s="9">
        <f t="shared" si="125"/>
        <v>0.5</v>
      </c>
      <c r="CG656" s="9">
        <f t="shared" si="126"/>
        <v>0.5</v>
      </c>
      <c r="CH656" s="9">
        <f t="shared" si="127"/>
        <v>2</v>
      </c>
      <c r="CI656" s="9">
        <f t="shared" si="119"/>
        <v>1</v>
      </c>
    </row>
    <row r="657" spans="1:87" ht="27.6" x14ac:dyDescent="0.3">
      <c r="A657" s="9">
        <v>537</v>
      </c>
      <c r="B657" s="2" t="s">
        <v>299</v>
      </c>
      <c r="C657" s="2" t="s">
        <v>300</v>
      </c>
      <c r="D657" s="2">
        <v>2012</v>
      </c>
      <c r="E657" s="2" t="s">
        <v>302</v>
      </c>
      <c r="F657" s="2" t="s">
        <v>87</v>
      </c>
      <c r="G657" s="2" t="s">
        <v>72</v>
      </c>
      <c r="H657" s="2" t="s">
        <v>1612</v>
      </c>
      <c r="I657" s="2"/>
      <c r="J657" s="2" t="s">
        <v>1598</v>
      </c>
      <c r="K657" s="2" t="s">
        <v>1696</v>
      </c>
      <c r="L657" s="2" t="s">
        <v>1646</v>
      </c>
      <c r="M657" s="2" t="s">
        <v>1737</v>
      </c>
      <c r="N657" s="2" t="s">
        <v>1738</v>
      </c>
      <c r="O657" s="2" t="s">
        <v>1766</v>
      </c>
      <c r="P657" s="2" t="s">
        <v>82</v>
      </c>
      <c r="Q657" s="2" t="s">
        <v>83</v>
      </c>
      <c r="R657" s="2" t="s">
        <v>225</v>
      </c>
      <c r="S657" s="2" t="s">
        <v>1770</v>
      </c>
      <c r="T657" s="2" t="s">
        <v>119</v>
      </c>
      <c r="U657" s="2" t="str">
        <f t="shared" si="120"/>
        <v>DB information</v>
      </c>
      <c r="V657" s="2" t="s">
        <v>340</v>
      </c>
      <c r="W657" s="2" t="s">
        <v>1815</v>
      </c>
      <c r="X657" s="2" t="s">
        <v>1816</v>
      </c>
      <c r="Y657" s="2" t="s">
        <v>1817</v>
      </c>
      <c r="Z657" s="2" t="s">
        <v>342</v>
      </c>
      <c r="AA657" s="2"/>
      <c r="AB657" s="2" t="s">
        <v>343</v>
      </c>
      <c r="AC657" s="2" t="s">
        <v>1818</v>
      </c>
      <c r="AD657" s="2"/>
      <c r="AE657" s="2"/>
      <c r="AF657" s="2"/>
      <c r="AG657" s="2"/>
      <c r="AH657" s="2" t="s">
        <v>1819</v>
      </c>
      <c r="AI657" s="2" t="s">
        <v>333</v>
      </c>
      <c r="AJ657" s="2" t="s">
        <v>1820</v>
      </c>
      <c r="AK657" s="2" t="s">
        <v>1821</v>
      </c>
      <c r="AL657" s="2" t="s">
        <v>1822</v>
      </c>
      <c r="AM657" s="2"/>
      <c r="AN657" s="2"/>
      <c r="AO657" s="2"/>
      <c r="AP657" s="2"/>
      <c r="AQ657" s="2"/>
      <c r="AR657" s="2"/>
      <c r="AS657" s="2"/>
      <c r="AT657" s="2"/>
      <c r="AU657" s="2"/>
      <c r="AV657" s="2"/>
      <c r="AW657" s="2"/>
      <c r="AX657" s="2"/>
      <c r="AY657" s="2"/>
      <c r="AZ657" s="2"/>
      <c r="BA657" s="2"/>
      <c r="BB657" s="2"/>
      <c r="BC657" s="2"/>
      <c r="BD657" s="2"/>
      <c r="BE657" s="2"/>
      <c r="BF657" s="2"/>
      <c r="BG657" s="2"/>
      <c r="BH657" s="2"/>
      <c r="BI657" s="2" t="s">
        <v>1942</v>
      </c>
      <c r="BJ657" s="2">
        <v>68</v>
      </c>
      <c r="BK657" s="2" t="s">
        <v>201</v>
      </c>
      <c r="BL657" s="2"/>
      <c r="BM657" s="2"/>
      <c r="BN657" s="2"/>
      <c r="BO657" s="2"/>
      <c r="BP657" s="2"/>
      <c r="BQ657" s="2"/>
      <c r="BR657" s="2" t="s">
        <v>176</v>
      </c>
      <c r="BS657" s="2">
        <v>94</v>
      </c>
      <c r="BT657" s="2"/>
      <c r="BU657" s="2"/>
      <c r="BV657" s="2"/>
      <c r="BW657" s="2"/>
      <c r="BX657" s="2"/>
      <c r="BY657" s="2"/>
      <c r="BZ657" s="10">
        <f t="shared" si="117"/>
        <v>0.69230769230769229</v>
      </c>
      <c r="CA657" s="10">
        <f t="shared" si="118"/>
        <v>0.52631578947368418</v>
      </c>
      <c r="CB657" s="9">
        <f t="shared" si="121"/>
        <v>0.5</v>
      </c>
      <c r="CC657" s="9">
        <f t="shared" si="122"/>
        <v>0</v>
      </c>
      <c r="CD657" s="9">
        <f t="shared" si="123"/>
        <v>0</v>
      </c>
      <c r="CE657" s="9">
        <f t="shared" si="124"/>
        <v>0.5</v>
      </c>
      <c r="CF657" s="9">
        <f t="shared" si="125"/>
        <v>0.5</v>
      </c>
      <c r="CG657" s="9">
        <f t="shared" si="126"/>
        <v>0.5</v>
      </c>
      <c r="CH657" s="9">
        <f t="shared" si="127"/>
        <v>2</v>
      </c>
      <c r="CI657" s="9">
        <f t="shared" si="119"/>
        <v>1</v>
      </c>
    </row>
    <row r="658" spans="1:87" ht="27.6" x14ac:dyDescent="0.3">
      <c r="A658" s="9">
        <v>537</v>
      </c>
      <c r="B658" s="2" t="s">
        <v>299</v>
      </c>
      <c r="C658" s="2" t="s">
        <v>300</v>
      </c>
      <c r="D658" s="2">
        <v>2012</v>
      </c>
      <c r="E658" s="2" t="s">
        <v>302</v>
      </c>
      <c r="F658" s="2" t="s">
        <v>87</v>
      </c>
      <c r="G658" s="2" t="s">
        <v>72</v>
      </c>
      <c r="H658" s="2" t="s">
        <v>1612</v>
      </c>
      <c r="I658" s="2"/>
      <c r="J658" s="2" t="s">
        <v>1599</v>
      </c>
      <c r="K658" s="2" t="s">
        <v>1696</v>
      </c>
      <c r="L658" s="2"/>
      <c r="M658" s="2" t="s">
        <v>1739</v>
      </c>
      <c r="N658" s="2" t="s">
        <v>1740</v>
      </c>
      <c r="O658" s="2" t="s">
        <v>1766</v>
      </c>
      <c r="P658" s="2" t="s">
        <v>82</v>
      </c>
      <c r="Q658" s="2" t="s">
        <v>83</v>
      </c>
      <c r="R658" s="2" t="s">
        <v>225</v>
      </c>
      <c r="S658" s="2" t="s">
        <v>1770</v>
      </c>
      <c r="T658" s="2" t="s">
        <v>119</v>
      </c>
      <c r="U658" s="2" t="str">
        <f t="shared" si="120"/>
        <v>DB information</v>
      </c>
      <c r="V658" s="2" t="s">
        <v>340</v>
      </c>
      <c r="W658" s="2" t="s">
        <v>1815</v>
      </c>
      <c r="X658" s="2" t="s">
        <v>1816</v>
      </c>
      <c r="Y658" s="2" t="s">
        <v>1817</v>
      </c>
      <c r="Z658" s="2" t="s">
        <v>342</v>
      </c>
      <c r="AA658" s="2"/>
      <c r="AB658" s="2" t="s">
        <v>343</v>
      </c>
      <c r="AC658" s="2" t="s">
        <v>1818</v>
      </c>
      <c r="AD658" s="2"/>
      <c r="AE658" s="2"/>
      <c r="AF658" s="2"/>
      <c r="AG658" s="2"/>
      <c r="AH658" s="2" t="s">
        <v>1819</v>
      </c>
      <c r="AI658" s="2" t="s">
        <v>333</v>
      </c>
      <c r="AJ658" s="2" t="s">
        <v>1820</v>
      </c>
      <c r="AK658" s="2" t="s">
        <v>1821</v>
      </c>
      <c r="AL658" s="2" t="s">
        <v>1822</v>
      </c>
      <c r="AM658" s="2"/>
      <c r="AN658" s="2"/>
      <c r="AO658" s="2"/>
      <c r="AP658" s="2"/>
      <c r="AQ658" s="2"/>
      <c r="AR658" s="2"/>
      <c r="AS658" s="2"/>
      <c r="AT658" s="2"/>
      <c r="AU658" s="2"/>
      <c r="AV658" s="2"/>
      <c r="AW658" s="2"/>
      <c r="AX658" s="2"/>
      <c r="AY658" s="2"/>
      <c r="AZ658" s="2"/>
      <c r="BA658" s="2"/>
      <c r="BB658" s="2"/>
      <c r="BC658" s="2"/>
      <c r="BD658" s="2"/>
      <c r="BE658" s="2"/>
      <c r="BF658" s="2"/>
      <c r="BG658" s="2"/>
      <c r="BH658" s="2"/>
      <c r="BI658" s="2" t="s">
        <v>1943</v>
      </c>
      <c r="BJ658" s="2">
        <v>68</v>
      </c>
      <c r="BK658" s="2" t="s">
        <v>201</v>
      </c>
      <c r="BL658" s="2"/>
      <c r="BM658" s="2"/>
      <c r="BN658" s="2"/>
      <c r="BO658" s="2"/>
      <c r="BP658" s="2"/>
      <c r="BQ658" s="2"/>
      <c r="BR658" s="2" t="s">
        <v>176</v>
      </c>
      <c r="BS658" s="2">
        <v>94</v>
      </c>
      <c r="BT658" s="2"/>
      <c r="BU658" s="2"/>
      <c r="BV658" s="2"/>
      <c r="BW658" s="2"/>
      <c r="BX658" s="2"/>
      <c r="BY658" s="2"/>
      <c r="BZ658" s="10">
        <f t="shared" si="117"/>
        <v>0.69230769230769229</v>
      </c>
      <c r="CA658" s="10">
        <f t="shared" si="118"/>
        <v>0.52631578947368418</v>
      </c>
      <c r="CB658" s="9">
        <f t="shared" si="121"/>
        <v>0.5</v>
      </c>
      <c r="CC658" s="9">
        <f t="shared" si="122"/>
        <v>0</v>
      </c>
      <c r="CD658" s="9">
        <f t="shared" si="123"/>
        <v>0</v>
      </c>
      <c r="CE658" s="9">
        <f t="shared" si="124"/>
        <v>0.5</v>
      </c>
      <c r="CF658" s="9">
        <f t="shared" si="125"/>
        <v>0.5</v>
      </c>
      <c r="CG658" s="9">
        <f t="shared" si="126"/>
        <v>0.5</v>
      </c>
      <c r="CH658" s="9">
        <f t="shared" si="127"/>
        <v>2</v>
      </c>
      <c r="CI658" s="9">
        <f t="shared" si="119"/>
        <v>1</v>
      </c>
    </row>
    <row r="659" spans="1:87" ht="27.6" x14ac:dyDescent="0.3">
      <c r="A659" s="9">
        <v>537</v>
      </c>
      <c r="B659" s="2" t="s">
        <v>299</v>
      </c>
      <c r="C659" s="2" t="s">
        <v>300</v>
      </c>
      <c r="D659" s="2">
        <v>2012</v>
      </c>
      <c r="E659" s="2" t="s">
        <v>302</v>
      </c>
      <c r="F659" s="2" t="s">
        <v>87</v>
      </c>
      <c r="G659" s="2" t="s">
        <v>72</v>
      </c>
      <c r="H659" s="2" t="s">
        <v>1612</v>
      </c>
      <c r="I659" s="2"/>
      <c r="J659" s="2" t="s">
        <v>1601</v>
      </c>
      <c r="K659" s="2" t="s">
        <v>1696</v>
      </c>
      <c r="L659" s="2" t="s">
        <v>1711</v>
      </c>
      <c r="M659" s="2" t="s">
        <v>1741</v>
      </c>
      <c r="N659" s="2" t="s">
        <v>1742</v>
      </c>
      <c r="O659" s="2" t="s">
        <v>1766</v>
      </c>
      <c r="P659" s="2" t="s">
        <v>82</v>
      </c>
      <c r="Q659" s="2" t="s">
        <v>83</v>
      </c>
      <c r="R659" s="2" t="s">
        <v>225</v>
      </c>
      <c r="S659" s="2" t="s">
        <v>1770</v>
      </c>
      <c r="T659" s="2" t="s">
        <v>119</v>
      </c>
      <c r="U659" s="2" t="str">
        <f t="shared" si="120"/>
        <v>DB information</v>
      </c>
      <c r="V659" s="2" t="s">
        <v>340</v>
      </c>
      <c r="W659" s="2" t="s">
        <v>1815</v>
      </c>
      <c r="X659" s="2" t="s">
        <v>1816</v>
      </c>
      <c r="Y659" s="2" t="s">
        <v>1817</v>
      </c>
      <c r="Z659" s="2" t="s">
        <v>342</v>
      </c>
      <c r="AA659" s="2"/>
      <c r="AB659" s="2" t="s">
        <v>343</v>
      </c>
      <c r="AC659" s="2" t="s">
        <v>1818</v>
      </c>
      <c r="AD659" s="2"/>
      <c r="AE659" s="2"/>
      <c r="AF659" s="2"/>
      <c r="AG659" s="2"/>
      <c r="AH659" s="2" t="s">
        <v>1819</v>
      </c>
      <c r="AI659" s="2" t="s">
        <v>333</v>
      </c>
      <c r="AJ659" s="2" t="s">
        <v>1820</v>
      </c>
      <c r="AK659" s="2" t="s">
        <v>1821</v>
      </c>
      <c r="AL659" s="2" t="s">
        <v>1822</v>
      </c>
      <c r="AM659" s="2"/>
      <c r="AN659" s="2"/>
      <c r="AO659" s="2"/>
      <c r="AP659" s="2"/>
      <c r="AQ659" s="2"/>
      <c r="AR659" s="2"/>
      <c r="AS659" s="2"/>
      <c r="AT659" s="2"/>
      <c r="AU659" s="2"/>
      <c r="AV659" s="2"/>
      <c r="AW659" s="2"/>
      <c r="AX659" s="2"/>
      <c r="AY659" s="2"/>
      <c r="AZ659" s="2"/>
      <c r="BA659" s="2"/>
      <c r="BB659" s="2"/>
      <c r="BC659" s="2"/>
      <c r="BD659" s="2"/>
      <c r="BE659" s="2"/>
      <c r="BF659" s="2"/>
      <c r="BG659" s="2"/>
      <c r="BH659" s="2"/>
      <c r="BI659" s="2" t="s">
        <v>1944</v>
      </c>
      <c r="BJ659" s="2">
        <v>68</v>
      </c>
      <c r="BK659" s="2" t="s">
        <v>201</v>
      </c>
      <c r="BL659" s="2"/>
      <c r="BM659" s="2"/>
      <c r="BN659" s="2"/>
      <c r="BO659" s="2"/>
      <c r="BP659" s="2"/>
      <c r="BQ659" s="2"/>
      <c r="BR659" s="2" t="s">
        <v>176</v>
      </c>
      <c r="BS659" s="2">
        <v>94</v>
      </c>
      <c r="BT659" s="2"/>
      <c r="BU659" s="2"/>
      <c r="BV659" s="2"/>
      <c r="BW659" s="2"/>
      <c r="BX659" s="2"/>
      <c r="BY659" s="2"/>
      <c r="BZ659" s="10">
        <f t="shared" si="117"/>
        <v>0.69230769230769229</v>
      </c>
      <c r="CA659" s="10">
        <f t="shared" si="118"/>
        <v>0.52631578947368418</v>
      </c>
      <c r="CB659" s="9">
        <f t="shared" si="121"/>
        <v>0.5</v>
      </c>
      <c r="CC659" s="9">
        <f t="shared" si="122"/>
        <v>0</v>
      </c>
      <c r="CD659" s="9">
        <f t="shared" si="123"/>
        <v>0</v>
      </c>
      <c r="CE659" s="9">
        <f t="shared" si="124"/>
        <v>0.5</v>
      </c>
      <c r="CF659" s="9">
        <f t="shared" si="125"/>
        <v>0.5</v>
      </c>
      <c r="CG659" s="9">
        <f t="shared" si="126"/>
        <v>0.5</v>
      </c>
      <c r="CH659" s="9">
        <f t="shared" si="127"/>
        <v>2</v>
      </c>
      <c r="CI659" s="9">
        <f t="shared" si="119"/>
        <v>1</v>
      </c>
    </row>
    <row r="660" spans="1:87" ht="27.6" x14ac:dyDescent="0.3">
      <c r="A660" s="9">
        <v>537</v>
      </c>
      <c r="B660" s="2" t="s">
        <v>299</v>
      </c>
      <c r="C660" s="2" t="s">
        <v>300</v>
      </c>
      <c r="D660" s="2">
        <v>2012</v>
      </c>
      <c r="E660" s="2" t="s">
        <v>302</v>
      </c>
      <c r="F660" s="2" t="s">
        <v>87</v>
      </c>
      <c r="G660" s="2" t="s">
        <v>72</v>
      </c>
      <c r="H660" s="2" t="s">
        <v>1612</v>
      </c>
      <c r="I660" s="2"/>
      <c r="J660" s="2" t="s">
        <v>1602</v>
      </c>
      <c r="K660" s="2" t="s">
        <v>1696</v>
      </c>
      <c r="L660" s="2" t="s">
        <v>1711</v>
      </c>
      <c r="M660" s="2" t="s">
        <v>1743</v>
      </c>
      <c r="N660" s="2" t="s">
        <v>1744</v>
      </c>
      <c r="O660" s="2" t="s">
        <v>1766</v>
      </c>
      <c r="P660" s="2" t="s">
        <v>82</v>
      </c>
      <c r="Q660" s="2" t="s">
        <v>83</v>
      </c>
      <c r="R660" s="2" t="s">
        <v>225</v>
      </c>
      <c r="S660" s="2" t="s">
        <v>1770</v>
      </c>
      <c r="T660" s="2" t="s">
        <v>119</v>
      </c>
      <c r="U660" s="2" t="str">
        <f t="shared" si="120"/>
        <v>DB information</v>
      </c>
      <c r="V660" s="2" t="s">
        <v>340</v>
      </c>
      <c r="W660" s="2" t="s">
        <v>1815</v>
      </c>
      <c r="X660" s="2" t="s">
        <v>1816</v>
      </c>
      <c r="Y660" s="2" t="s">
        <v>1817</v>
      </c>
      <c r="Z660" s="2" t="s">
        <v>342</v>
      </c>
      <c r="AA660" s="2"/>
      <c r="AB660" s="2" t="s">
        <v>343</v>
      </c>
      <c r="AC660" s="2" t="s">
        <v>1818</v>
      </c>
      <c r="AD660" s="2"/>
      <c r="AE660" s="2"/>
      <c r="AF660" s="2"/>
      <c r="AG660" s="2"/>
      <c r="AH660" s="2" t="s">
        <v>1819</v>
      </c>
      <c r="AI660" s="2" t="s">
        <v>333</v>
      </c>
      <c r="AJ660" s="2" t="s">
        <v>1820</v>
      </c>
      <c r="AK660" s="2" t="s">
        <v>1821</v>
      </c>
      <c r="AL660" s="2" t="s">
        <v>1822</v>
      </c>
      <c r="AM660" s="2"/>
      <c r="AN660" s="2"/>
      <c r="AO660" s="2"/>
      <c r="AP660" s="2"/>
      <c r="AQ660" s="2"/>
      <c r="AR660" s="2"/>
      <c r="AS660" s="2"/>
      <c r="AT660" s="2"/>
      <c r="AU660" s="2"/>
      <c r="AV660" s="2"/>
      <c r="AW660" s="2"/>
      <c r="AX660" s="2"/>
      <c r="AY660" s="2"/>
      <c r="AZ660" s="2"/>
      <c r="BA660" s="2"/>
      <c r="BB660" s="2"/>
      <c r="BC660" s="2"/>
      <c r="BD660" s="2"/>
      <c r="BE660" s="2"/>
      <c r="BF660" s="2"/>
      <c r="BG660" s="2"/>
      <c r="BH660" s="2"/>
      <c r="BI660" s="2" t="s">
        <v>1945</v>
      </c>
      <c r="BJ660" s="2">
        <v>68</v>
      </c>
      <c r="BK660" s="2" t="s">
        <v>201</v>
      </c>
      <c r="BL660" s="2"/>
      <c r="BM660" s="2"/>
      <c r="BN660" s="2"/>
      <c r="BO660" s="2"/>
      <c r="BP660" s="2"/>
      <c r="BQ660" s="2"/>
      <c r="BR660" s="2" t="s">
        <v>176</v>
      </c>
      <c r="BS660" s="2">
        <v>94</v>
      </c>
      <c r="BT660" s="2"/>
      <c r="BU660" s="2"/>
      <c r="BV660" s="2"/>
      <c r="BW660" s="2"/>
      <c r="BX660" s="2"/>
      <c r="BY660" s="2"/>
      <c r="BZ660" s="10">
        <f t="shared" si="117"/>
        <v>0.69230769230769229</v>
      </c>
      <c r="CA660" s="10">
        <f t="shared" si="118"/>
        <v>0.52631578947368418</v>
      </c>
      <c r="CB660" s="9">
        <f t="shared" si="121"/>
        <v>0.5</v>
      </c>
      <c r="CC660" s="9">
        <f t="shared" si="122"/>
        <v>0</v>
      </c>
      <c r="CD660" s="9">
        <f t="shared" si="123"/>
        <v>0</v>
      </c>
      <c r="CE660" s="9">
        <f t="shared" si="124"/>
        <v>0.5</v>
      </c>
      <c r="CF660" s="9">
        <f t="shared" si="125"/>
        <v>0.5</v>
      </c>
      <c r="CG660" s="9">
        <f t="shared" si="126"/>
        <v>0.5</v>
      </c>
      <c r="CH660" s="9">
        <f t="shared" si="127"/>
        <v>2</v>
      </c>
      <c r="CI660" s="9">
        <f t="shared" si="119"/>
        <v>1</v>
      </c>
    </row>
    <row r="661" spans="1:87" ht="27.6" x14ac:dyDescent="0.3">
      <c r="A661" s="9">
        <v>538</v>
      </c>
      <c r="B661" s="2" t="s">
        <v>299</v>
      </c>
      <c r="C661" s="2" t="s">
        <v>300</v>
      </c>
      <c r="D661" s="2">
        <v>2012</v>
      </c>
      <c r="E661" s="2" t="s">
        <v>302</v>
      </c>
      <c r="F661" s="2" t="s">
        <v>87</v>
      </c>
      <c r="G661" s="2" t="s">
        <v>72</v>
      </c>
      <c r="H661" s="2" t="s">
        <v>1612</v>
      </c>
      <c r="I661" s="2"/>
      <c r="J661" s="2" t="s">
        <v>1598</v>
      </c>
      <c r="K661" s="2" t="s">
        <v>1697</v>
      </c>
      <c r="L661" s="2" t="s">
        <v>1646</v>
      </c>
      <c r="M661" s="2" t="s">
        <v>1745</v>
      </c>
      <c r="N661" s="2" t="s">
        <v>1746</v>
      </c>
      <c r="O661" s="2" t="s">
        <v>1766</v>
      </c>
      <c r="P661" s="2" t="s">
        <v>82</v>
      </c>
      <c r="Q661" s="2" t="s">
        <v>83</v>
      </c>
      <c r="R661" s="2" t="s">
        <v>225</v>
      </c>
      <c r="S661" s="2" t="s">
        <v>1771</v>
      </c>
      <c r="T661" s="2" t="s">
        <v>119</v>
      </c>
      <c r="U661" s="2" t="str">
        <f t="shared" si="120"/>
        <v>DB information</v>
      </c>
      <c r="V661" s="2" t="s">
        <v>340</v>
      </c>
      <c r="W661" s="2" t="s">
        <v>1815</v>
      </c>
      <c r="X661" s="2" t="s">
        <v>1816</v>
      </c>
      <c r="Y661" s="2" t="s">
        <v>1817</v>
      </c>
      <c r="Z661" s="2" t="s">
        <v>342</v>
      </c>
      <c r="AA661" s="2"/>
      <c r="AB661" s="2" t="s">
        <v>343</v>
      </c>
      <c r="AC661" s="2" t="s">
        <v>1818</v>
      </c>
      <c r="AD661" s="2"/>
      <c r="AE661" s="2"/>
      <c r="AF661" s="2"/>
      <c r="AG661" s="2"/>
      <c r="AH661" s="2" t="s">
        <v>1819</v>
      </c>
      <c r="AI661" s="2" t="s">
        <v>333</v>
      </c>
      <c r="AJ661" s="2" t="s">
        <v>1820</v>
      </c>
      <c r="AK661" s="2" t="s">
        <v>1821</v>
      </c>
      <c r="AL661" s="2" t="s">
        <v>1822</v>
      </c>
      <c r="AM661" s="2"/>
      <c r="AN661" s="2"/>
      <c r="AO661" s="2"/>
      <c r="AP661" s="2"/>
      <c r="AQ661" s="2"/>
      <c r="AR661" s="2"/>
      <c r="AS661" s="2"/>
      <c r="AT661" s="2"/>
      <c r="AU661" s="2"/>
      <c r="AV661" s="2"/>
      <c r="AW661" s="2"/>
      <c r="AX661" s="2"/>
      <c r="AY661" s="2"/>
      <c r="AZ661" s="2"/>
      <c r="BA661" s="2"/>
      <c r="BB661" s="2"/>
      <c r="BC661" s="2"/>
      <c r="BD661" s="2"/>
      <c r="BE661" s="2"/>
      <c r="BF661" s="2"/>
      <c r="BG661" s="2"/>
      <c r="BH661" s="2"/>
      <c r="BI661" s="2" t="s">
        <v>1946</v>
      </c>
      <c r="BJ661" s="2">
        <v>83</v>
      </c>
      <c r="BK661" s="2" t="s">
        <v>201</v>
      </c>
      <c r="BL661" s="2"/>
      <c r="BM661" s="2"/>
      <c r="BN661" s="2"/>
      <c r="BO661" s="2"/>
      <c r="BP661" s="2"/>
      <c r="BQ661" s="2"/>
      <c r="BR661" s="2" t="s">
        <v>176</v>
      </c>
      <c r="BS661" s="2">
        <v>57</v>
      </c>
      <c r="BT661" s="2"/>
      <c r="BU661" s="2"/>
      <c r="BV661" s="2"/>
      <c r="BW661" s="2"/>
      <c r="BX661" s="2"/>
      <c r="BY661" s="2"/>
      <c r="BZ661" s="10">
        <f t="shared" si="117"/>
        <v>0.69230769230769229</v>
      </c>
      <c r="CA661" s="10">
        <f t="shared" si="118"/>
        <v>0.52631578947368418</v>
      </c>
      <c r="CB661" s="9">
        <f t="shared" si="121"/>
        <v>0.5</v>
      </c>
      <c r="CC661" s="9">
        <f t="shared" si="122"/>
        <v>0</v>
      </c>
      <c r="CD661" s="9">
        <f t="shared" si="123"/>
        <v>0</v>
      </c>
      <c r="CE661" s="9">
        <f t="shared" si="124"/>
        <v>0.5</v>
      </c>
      <c r="CF661" s="9">
        <f t="shared" si="125"/>
        <v>0.5</v>
      </c>
      <c r="CG661" s="9">
        <f t="shared" si="126"/>
        <v>0.5</v>
      </c>
      <c r="CH661" s="9">
        <f t="shared" si="127"/>
        <v>2</v>
      </c>
      <c r="CI661" s="9">
        <f t="shared" si="119"/>
        <v>1</v>
      </c>
    </row>
    <row r="662" spans="1:87" ht="27.6" x14ac:dyDescent="0.3">
      <c r="A662" s="9">
        <v>538</v>
      </c>
      <c r="B662" s="2" t="s">
        <v>299</v>
      </c>
      <c r="C662" s="2" t="s">
        <v>300</v>
      </c>
      <c r="D662" s="2">
        <v>2012</v>
      </c>
      <c r="E662" s="2" t="s">
        <v>302</v>
      </c>
      <c r="F662" s="2" t="s">
        <v>87</v>
      </c>
      <c r="G662" s="2" t="s">
        <v>72</v>
      </c>
      <c r="H662" s="2" t="s">
        <v>1612</v>
      </c>
      <c r="I662" s="2"/>
      <c r="J662" s="2" t="s">
        <v>1599</v>
      </c>
      <c r="K662" s="2" t="s">
        <v>1697</v>
      </c>
      <c r="L662" s="2"/>
      <c r="M662" s="2" t="s">
        <v>1747</v>
      </c>
      <c r="N662" s="2" t="s">
        <v>1748</v>
      </c>
      <c r="O662" s="2" t="s">
        <v>1766</v>
      </c>
      <c r="P662" s="2" t="s">
        <v>82</v>
      </c>
      <c r="Q662" s="2" t="s">
        <v>83</v>
      </c>
      <c r="R662" s="2" t="s">
        <v>225</v>
      </c>
      <c r="S662" s="2" t="s">
        <v>1771</v>
      </c>
      <c r="T662" s="2" t="s">
        <v>119</v>
      </c>
      <c r="U662" s="2" t="str">
        <f t="shared" si="120"/>
        <v>DB information</v>
      </c>
      <c r="V662" s="2" t="s">
        <v>340</v>
      </c>
      <c r="W662" s="2" t="s">
        <v>1815</v>
      </c>
      <c r="X662" s="2" t="s">
        <v>1816</v>
      </c>
      <c r="Y662" s="2" t="s">
        <v>1817</v>
      </c>
      <c r="Z662" s="2" t="s">
        <v>342</v>
      </c>
      <c r="AA662" s="2"/>
      <c r="AB662" s="2" t="s">
        <v>343</v>
      </c>
      <c r="AC662" s="2" t="s">
        <v>1818</v>
      </c>
      <c r="AD662" s="2"/>
      <c r="AE662" s="2"/>
      <c r="AF662" s="2"/>
      <c r="AG662" s="2"/>
      <c r="AH662" s="2" t="s">
        <v>1819</v>
      </c>
      <c r="AI662" s="2" t="s">
        <v>333</v>
      </c>
      <c r="AJ662" s="2" t="s">
        <v>1820</v>
      </c>
      <c r="AK662" s="2" t="s">
        <v>1821</v>
      </c>
      <c r="AL662" s="2" t="s">
        <v>1822</v>
      </c>
      <c r="AM662" s="2"/>
      <c r="AN662" s="2"/>
      <c r="AO662" s="2"/>
      <c r="AP662" s="2"/>
      <c r="AQ662" s="2"/>
      <c r="AR662" s="2"/>
      <c r="AS662" s="2"/>
      <c r="AT662" s="2"/>
      <c r="AU662" s="2"/>
      <c r="AV662" s="2"/>
      <c r="AW662" s="2"/>
      <c r="AX662" s="2"/>
      <c r="AY662" s="2"/>
      <c r="AZ662" s="2"/>
      <c r="BA662" s="2"/>
      <c r="BB662" s="2"/>
      <c r="BC662" s="2"/>
      <c r="BD662" s="2"/>
      <c r="BE662" s="2"/>
      <c r="BF662" s="2"/>
      <c r="BG662" s="2"/>
      <c r="BH662" s="2"/>
      <c r="BI662" s="2" t="s">
        <v>1947</v>
      </c>
      <c r="BJ662" s="2">
        <v>83</v>
      </c>
      <c r="BK662" s="2" t="s">
        <v>201</v>
      </c>
      <c r="BL662" s="2"/>
      <c r="BM662" s="2"/>
      <c r="BN662" s="2"/>
      <c r="BO662" s="2"/>
      <c r="BP662" s="2"/>
      <c r="BQ662" s="2"/>
      <c r="BR662" s="2" t="s">
        <v>176</v>
      </c>
      <c r="BS662" s="2">
        <v>57</v>
      </c>
      <c r="BT662" s="2"/>
      <c r="BU662" s="2"/>
      <c r="BV662" s="2"/>
      <c r="BW662" s="2"/>
      <c r="BX662" s="2"/>
      <c r="BY662" s="2"/>
      <c r="BZ662" s="10">
        <f t="shared" si="117"/>
        <v>0.69230769230769229</v>
      </c>
      <c r="CA662" s="10">
        <f t="shared" si="118"/>
        <v>0.52631578947368418</v>
      </c>
      <c r="CB662" s="9">
        <f t="shared" si="121"/>
        <v>0.5</v>
      </c>
      <c r="CC662" s="9">
        <f t="shared" si="122"/>
        <v>0</v>
      </c>
      <c r="CD662" s="9">
        <f t="shared" si="123"/>
        <v>0</v>
      </c>
      <c r="CE662" s="9">
        <f t="shared" si="124"/>
        <v>0.5</v>
      </c>
      <c r="CF662" s="9">
        <f t="shared" si="125"/>
        <v>0.5</v>
      </c>
      <c r="CG662" s="9">
        <f t="shared" si="126"/>
        <v>0.5</v>
      </c>
      <c r="CH662" s="9">
        <f t="shared" si="127"/>
        <v>2</v>
      </c>
      <c r="CI662" s="9">
        <f t="shared" si="119"/>
        <v>1</v>
      </c>
    </row>
    <row r="663" spans="1:87" ht="27.6" x14ac:dyDescent="0.3">
      <c r="A663" s="9">
        <v>538</v>
      </c>
      <c r="B663" s="2" t="s">
        <v>299</v>
      </c>
      <c r="C663" s="2" t="s">
        <v>300</v>
      </c>
      <c r="D663" s="2">
        <v>2012</v>
      </c>
      <c r="E663" s="2" t="s">
        <v>302</v>
      </c>
      <c r="F663" s="2" t="s">
        <v>87</v>
      </c>
      <c r="G663" s="2" t="s">
        <v>72</v>
      </c>
      <c r="H663" s="2" t="s">
        <v>1612</v>
      </c>
      <c r="I663" s="2"/>
      <c r="J663" s="2" t="s">
        <v>1601</v>
      </c>
      <c r="K663" s="2" t="s">
        <v>1697</v>
      </c>
      <c r="L663" s="2" t="s">
        <v>1711</v>
      </c>
      <c r="M663" s="2" t="s">
        <v>1749</v>
      </c>
      <c r="N663" s="2" t="s">
        <v>1750</v>
      </c>
      <c r="O663" s="2" t="s">
        <v>1766</v>
      </c>
      <c r="P663" s="2" t="s">
        <v>82</v>
      </c>
      <c r="Q663" s="2" t="s">
        <v>83</v>
      </c>
      <c r="R663" s="2" t="s">
        <v>225</v>
      </c>
      <c r="S663" s="2" t="s">
        <v>1771</v>
      </c>
      <c r="T663" s="2" t="s">
        <v>119</v>
      </c>
      <c r="U663" s="2" t="str">
        <f t="shared" si="120"/>
        <v>DB information</v>
      </c>
      <c r="V663" s="2" t="s">
        <v>340</v>
      </c>
      <c r="W663" s="2" t="s">
        <v>1815</v>
      </c>
      <c r="X663" s="2" t="s">
        <v>1816</v>
      </c>
      <c r="Y663" s="2" t="s">
        <v>1817</v>
      </c>
      <c r="Z663" s="2" t="s">
        <v>342</v>
      </c>
      <c r="AA663" s="2"/>
      <c r="AB663" s="2" t="s">
        <v>343</v>
      </c>
      <c r="AC663" s="2" t="s">
        <v>1818</v>
      </c>
      <c r="AD663" s="2"/>
      <c r="AE663" s="2"/>
      <c r="AF663" s="2"/>
      <c r="AG663" s="2"/>
      <c r="AH663" s="2" t="s">
        <v>1819</v>
      </c>
      <c r="AI663" s="2" t="s">
        <v>333</v>
      </c>
      <c r="AJ663" s="2" t="s">
        <v>1820</v>
      </c>
      <c r="AK663" s="2" t="s">
        <v>1821</v>
      </c>
      <c r="AL663" s="2" t="s">
        <v>1822</v>
      </c>
      <c r="AM663" s="2"/>
      <c r="AN663" s="2"/>
      <c r="AO663" s="2"/>
      <c r="AP663" s="2"/>
      <c r="AQ663" s="2"/>
      <c r="AR663" s="2"/>
      <c r="AS663" s="2"/>
      <c r="AT663" s="2"/>
      <c r="AU663" s="2"/>
      <c r="AV663" s="2"/>
      <c r="AW663" s="2"/>
      <c r="AX663" s="2"/>
      <c r="AY663" s="2"/>
      <c r="AZ663" s="2"/>
      <c r="BA663" s="2"/>
      <c r="BB663" s="2"/>
      <c r="BC663" s="2"/>
      <c r="BD663" s="2"/>
      <c r="BE663" s="2"/>
      <c r="BF663" s="2"/>
      <c r="BG663" s="2"/>
      <c r="BH663" s="2"/>
      <c r="BI663" s="2" t="s">
        <v>1948</v>
      </c>
      <c r="BJ663" s="2">
        <v>83</v>
      </c>
      <c r="BK663" s="2" t="s">
        <v>201</v>
      </c>
      <c r="BL663" s="2"/>
      <c r="BM663" s="2"/>
      <c r="BN663" s="2"/>
      <c r="BO663" s="2"/>
      <c r="BP663" s="2"/>
      <c r="BQ663" s="2"/>
      <c r="BR663" s="2" t="s">
        <v>176</v>
      </c>
      <c r="BS663" s="2">
        <v>57</v>
      </c>
      <c r="BT663" s="2"/>
      <c r="BU663" s="2"/>
      <c r="BV663" s="2"/>
      <c r="BW663" s="2"/>
      <c r="BX663" s="2"/>
      <c r="BY663" s="2"/>
      <c r="BZ663" s="10">
        <f t="shared" si="117"/>
        <v>0.69230769230769229</v>
      </c>
      <c r="CA663" s="10">
        <f t="shared" si="118"/>
        <v>0.52631578947368418</v>
      </c>
      <c r="CB663" s="9">
        <f t="shared" si="121"/>
        <v>0.5</v>
      </c>
      <c r="CC663" s="9">
        <f t="shared" si="122"/>
        <v>0</v>
      </c>
      <c r="CD663" s="9">
        <f t="shared" si="123"/>
        <v>0</v>
      </c>
      <c r="CE663" s="9">
        <f t="shared" si="124"/>
        <v>0.5</v>
      </c>
      <c r="CF663" s="9">
        <f t="shared" si="125"/>
        <v>0.5</v>
      </c>
      <c r="CG663" s="9">
        <f t="shared" si="126"/>
        <v>0.5</v>
      </c>
      <c r="CH663" s="9">
        <f t="shared" si="127"/>
        <v>2</v>
      </c>
      <c r="CI663" s="9">
        <f t="shared" si="119"/>
        <v>1</v>
      </c>
    </row>
    <row r="664" spans="1:87" ht="27.6" x14ac:dyDescent="0.3">
      <c r="A664" s="9">
        <v>538</v>
      </c>
      <c r="B664" s="2" t="s">
        <v>299</v>
      </c>
      <c r="C664" s="2" t="s">
        <v>300</v>
      </c>
      <c r="D664" s="2">
        <v>2012</v>
      </c>
      <c r="E664" s="2" t="s">
        <v>302</v>
      </c>
      <c r="F664" s="2" t="s">
        <v>87</v>
      </c>
      <c r="G664" s="2" t="s">
        <v>72</v>
      </c>
      <c r="H664" s="2" t="s">
        <v>1612</v>
      </c>
      <c r="I664" s="2"/>
      <c r="J664" s="2" t="s">
        <v>1602</v>
      </c>
      <c r="K664" s="2" t="s">
        <v>1697</v>
      </c>
      <c r="L664" s="2" t="s">
        <v>1711</v>
      </c>
      <c r="M664" s="2" t="s">
        <v>1751</v>
      </c>
      <c r="N664" s="2" t="s">
        <v>1752</v>
      </c>
      <c r="O664" s="2" t="s">
        <v>1766</v>
      </c>
      <c r="P664" s="2" t="s">
        <v>82</v>
      </c>
      <c r="Q664" s="2" t="s">
        <v>83</v>
      </c>
      <c r="R664" s="2" t="s">
        <v>225</v>
      </c>
      <c r="S664" s="2" t="s">
        <v>1771</v>
      </c>
      <c r="T664" s="2" t="s">
        <v>119</v>
      </c>
      <c r="U664" s="2" t="str">
        <f t="shared" si="120"/>
        <v>DB information</v>
      </c>
      <c r="V664" s="2" t="s">
        <v>340</v>
      </c>
      <c r="W664" s="2" t="s">
        <v>1815</v>
      </c>
      <c r="X664" s="2" t="s">
        <v>1816</v>
      </c>
      <c r="Y664" s="2" t="s">
        <v>1817</v>
      </c>
      <c r="Z664" s="2" t="s">
        <v>342</v>
      </c>
      <c r="AA664" s="2"/>
      <c r="AB664" s="2" t="s">
        <v>343</v>
      </c>
      <c r="AC664" s="2" t="s">
        <v>1818</v>
      </c>
      <c r="AD664" s="2"/>
      <c r="AE664" s="2"/>
      <c r="AF664" s="2"/>
      <c r="AG664" s="2"/>
      <c r="AH664" s="2" t="s">
        <v>1819</v>
      </c>
      <c r="AI664" s="2" t="s">
        <v>333</v>
      </c>
      <c r="AJ664" s="2" t="s">
        <v>1820</v>
      </c>
      <c r="AK664" s="2" t="s">
        <v>1821</v>
      </c>
      <c r="AL664" s="2" t="s">
        <v>1822</v>
      </c>
      <c r="AM664" s="2"/>
      <c r="AN664" s="2"/>
      <c r="AO664" s="2"/>
      <c r="AP664" s="2"/>
      <c r="AQ664" s="2"/>
      <c r="AR664" s="2"/>
      <c r="AS664" s="2"/>
      <c r="AT664" s="2"/>
      <c r="AU664" s="2"/>
      <c r="AV664" s="2"/>
      <c r="AW664" s="2"/>
      <c r="AX664" s="2"/>
      <c r="AY664" s="2"/>
      <c r="AZ664" s="2"/>
      <c r="BA664" s="2"/>
      <c r="BB664" s="2"/>
      <c r="BC664" s="2"/>
      <c r="BD664" s="2"/>
      <c r="BE664" s="2"/>
      <c r="BF664" s="2"/>
      <c r="BG664" s="2"/>
      <c r="BH664" s="2"/>
      <c r="BI664" s="2" t="s">
        <v>1949</v>
      </c>
      <c r="BJ664" s="2">
        <v>83</v>
      </c>
      <c r="BK664" s="2" t="s">
        <v>201</v>
      </c>
      <c r="BL664" s="2"/>
      <c r="BM664" s="2"/>
      <c r="BN664" s="2"/>
      <c r="BO664" s="2"/>
      <c r="BP664" s="2"/>
      <c r="BQ664" s="2"/>
      <c r="BR664" s="2" t="s">
        <v>176</v>
      </c>
      <c r="BS664" s="2">
        <v>57</v>
      </c>
      <c r="BT664" s="2"/>
      <c r="BU664" s="2"/>
      <c r="BV664" s="2"/>
      <c r="BW664" s="2"/>
      <c r="BX664" s="2"/>
      <c r="BY664" s="2"/>
      <c r="BZ664" s="10">
        <f t="shared" si="117"/>
        <v>0.69230769230769229</v>
      </c>
      <c r="CA664" s="10">
        <f t="shared" si="118"/>
        <v>0.52631578947368418</v>
      </c>
      <c r="CB664" s="9">
        <f t="shared" si="121"/>
        <v>0.5</v>
      </c>
      <c r="CC664" s="9">
        <f t="shared" si="122"/>
        <v>0</v>
      </c>
      <c r="CD664" s="9">
        <f t="shared" si="123"/>
        <v>0</v>
      </c>
      <c r="CE664" s="9">
        <f t="shared" si="124"/>
        <v>0.5</v>
      </c>
      <c r="CF664" s="9">
        <f t="shared" si="125"/>
        <v>0.5</v>
      </c>
      <c r="CG664" s="9">
        <f t="shared" si="126"/>
        <v>0.5</v>
      </c>
      <c r="CH664" s="9">
        <f t="shared" si="127"/>
        <v>2</v>
      </c>
      <c r="CI664" s="9">
        <f t="shared" si="119"/>
        <v>1</v>
      </c>
    </row>
    <row r="665" spans="1:87" ht="27.6" x14ac:dyDescent="0.3">
      <c r="A665" s="9">
        <v>539</v>
      </c>
      <c r="B665" s="2" t="s">
        <v>299</v>
      </c>
      <c r="C665" s="2" t="s">
        <v>300</v>
      </c>
      <c r="D665" s="2">
        <v>2012</v>
      </c>
      <c r="E665" s="2" t="s">
        <v>302</v>
      </c>
      <c r="F665" s="2" t="s">
        <v>87</v>
      </c>
      <c r="G665" s="2" t="s">
        <v>72</v>
      </c>
      <c r="H665" s="2" t="s">
        <v>1612</v>
      </c>
      <c r="I665" s="2"/>
      <c r="J665" s="2" t="s">
        <v>1598</v>
      </c>
      <c r="K665" s="2" t="s">
        <v>1698</v>
      </c>
      <c r="L665" s="2" t="s">
        <v>1646</v>
      </c>
      <c r="M665" s="2" t="s">
        <v>275</v>
      </c>
      <c r="N665" s="2" t="s">
        <v>275</v>
      </c>
      <c r="O665" s="2" t="s">
        <v>1766</v>
      </c>
      <c r="P665" s="2" t="s">
        <v>276</v>
      </c>
      <c r="Q665" s="2"/>
      <c r="R665" s="2" t="s">
        <v>1772</v>
      </c>
      <c r="S665" s="2" t="s">
        <v>1773</v>
      </c>
      <c r="T665" s="2"/>
      <c r="U665" s="2" t="str">
        <f t="shared" si="120"/>
        <v>DB information</v>
      </c>
      <c r="V665" s="2" t="s">
        <v>340</v>
      </c>
      <c r="W665" s="2" t="s">
        <v>1815</v>
      </c>
      <c r="X665" s="2" t="s">
        <v>1816</v>
      </c>
      <c r="Y665" s="2" t="s">
        <v>1817</v>
      </c>
      <c r="Z665" s="2" t="s">
        <v>342</v>
      </c>
      <c r="AA665" s="2"/>
      <c r="AB665" s="2" t="s">
        <v>343</v>
      </c>
      <c r="AC665" s="2" t="s">
        <v>1818</v>
      </c>
      <c r="AD665" s="2"/>
      <c r="AE665" s="2"/>
      <c r="AF665" s="2"/>
      <c r="AG665" s="2"/>
      <c r="AH665" s="2" t="s">
        <v>1819</v>
      </c>
      <c r="AI665" s="2" t="s">
        <v>333</v>
      </c>
      <c r="AJ665" s="2" t="s">
        <v>1820</v>
      </c>
      <c r="AK665" s="2" t="s">
        <v>1821</v>
      </c>
      <c r="AL665" s="2" t="s">
        <v>1822</v>
      </c>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v>68</v>
      </c>
      <c r="BK665" s="2" t="s">
        <v>201</v>
      </c>
      <c r="BL665" s="2"/>
      <c r="BM665" s="2"/>
      <c r="BN665" s="2"/>
      <c r="BO665" s="2"/>
      <c r="BP665" s="2"/>
      <c r="BQ665" s="2"/>
      <c r="BR665" s="2" t="s">
        <v>176</v>
      </c>
      <c r="BS665" s="2">
        <v>94</v>
      </c>
      <c r="BT665" s="2"/>
      <c r="BU665" s="2"/>
      <c r="BV665" s="2"/>
      <c r="BW665" s="2"/>
      <c r="BX665" s="2"/>
      <c r="BY665" s="2"/>
      <c r="BZ665" s="10">
        <f t="shared" si="117"/>
        <v>0.38461538461538464</v>
      </c>
      <c r="CA665" s="10">
        <f t="shared" si="118"/>
        <v>0.31578947368421051</v>
      </c>
      <c r="CB665" s="9">
        <f t="shared" si="121"/>
        <v>0.5</v>
      </c>
      <c r="CC665" s="9">
        <f t="shared" si="122"/>
        <v>0</v>
      </c>
      <c r="CD665" s="9">
        <f t="shared" si="123"/>
        <v>0</v>
      </c>
      <c r="CE665" s="9">
        <f t="shared" si="124"/>
        <v>0.5</v>
      </c>
      <c r="CF665" s="9">
        <f t="shared" si="125"/>
        <v>0.5</v>
      </c>
      <c r="CG665" s="9">
        <f t="shared" si="126"/>
        <v>0.5</v>
      </c>
      <c r="CH665" s="9">
        <f t="shared" si="127"/>
        <v>0</v>
      </c>
      <c r="CI665" s="9">
        <f t="shared" si="119"/>
        <v>1</v>
      </c>
    </row>
    <row r="666" spans="1:87" ht="27.6" x14ac:dyDescent="0.3">
      <c r="A666" s="9">
        <v>539</v>
      </c>
      <c r="B666" s="2" t="s">
        <v>299</v>
      </c>
      <c r="C666" s="2" t="s">
        <v>300</v>
      </c>
      <c r="D666" s="2">
        <v>2012</v>
      </c>
      <c r="E666" s="2" t="s">
        <v>302</v>
      </c>
      <c r="F666" s="2" t="s">
        <v>87</v>
      </c>
      <c r="G666" s="2" t="s">
        <v>72</v>
      </c>
      <c r="H666" s="2" t="s">
        <v>1612</v>
      </c>
      <c r="I666" s="2"/>
      <c r="J666" s="2" t="s">
        <v>1599</v>
      </c>
      <c r="K666" s="2" t="s">
        <v>1698</v>
      </c>
      <c r="L666" s="2"/>
      <c r="M666" s="2" t="s">
        <v>275</v>
      </c>
      <c r="N666" s="2" t="s">
        <v>275</v>
      </c>
      <c r="O666" s="2" t="s">
        <v>1766</v>
      </c>
      <c r="P666" s="2" t="s">
        <v>276</v>
      </c>
      <c r="Q666" s="2"/>
      <c r="R666" s="2" t="s">
        <v>1772</v>
      </c>
      <c r="S666" s="2" t="s">
        <v>1773</v>
      </c>
      <c r="T666" s="2"/>
      <c r="U666" s="2" t="str">
        <f t="shared" si="120"/>
        <v>DB information</v>
      </c>
      <c r="V666" s="2" t="s">
        <v>340</v>
      </c>
      <c r="W666" s="2" t="s">
        <v>1815</v>
      </c>
      <c r="X666" s="2" t="s">
        <v>1816</v>
      </c>
      <c r="Y666" s="2" t="s">
        <v>1817</v>
      </c>
      <c r="Z666" s="2" t="s">
        <v>342</v>
      </c>
      <c r="AA666" s="2"/>
      <c r="AB666" s="2" t="s">
        <v>343</v>
      </c>
      <c r="AC666" s="2" t="s">
        <v>1818</v>
      </c>
      <c r="AD666" s="2"/>
      <c r="AE666" s="2"/>
      <c r="AF666" s="2"/>
      <c r="AG666" s="2"/>
      <c r="AH666" s="2" t="s">
        <v>1819</v>
      </c>
      <c r="AI666" s="2" t="s">
        <v>333</v>
      </c>
      <c r="AJ666" s="2" t="s">
        <v>1820</v>
      </c>
      <c r="AK666" s="2" t="s">
        <v>1821</v>
      </c>
      <c r="AL666" s="2" t="s">
        <v>1822</v>
      </c>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v>68</v>
      </c>
      <c r="BK666" s="2" t="s">
        <v>201</v>
      </c>
      <c r="BL666" s="2"/>
      <c r="BM666" s="2"/>
      <c r="BN666" s="2"/>
      <c r="BO666" s="2"/>
      <c r="BP666" s="2"/>
      <c r="BQ666" s="2"/>
      <c r="BR666" s="2" t="s">
        <v>176</v>
      </c>
      <c r="BS666" s="2">
        <v>94</v>
      </c>
      <c r="BT666" s="2"/>
      <c r="BU666" s="2"/>
      <c r="BV666" s="2"/>
      <c r="BW666" s="2"/>
      <c r="BX666" s="2"/>
      <c r="BY666" s="2"/>
      <c r="BZ666" s="10">
        <f t="shared" si="117"/>
        <v>0.38461538461538464</v>
      </c>
      <c r="CA666" s="10">
        <f t="shared" si="118"/>
        <v>0.31578947368421051</v>
      </c>
      <c r="CB666" s="9">
        <f t="shared" si="121"/>
        <v>0.5</v>
      </c>
      <c r="CC666" s="9">
        <f t="shared" si="122"/>
        <v>0</v>
      </c>
      <c r="CD666" s="9">
        <f t="shared" si="123"/>
        <v>0</v>
      </c>
      <c r="CE666" s="9">
        <f t="shared" si="124"/>
        <v>0.5</v>
      </c>
      <c r="CF666" s="9">
        <f t="shared" si="125"/>
        <v>0.5</v>
      </c>
      <c r="CG666" s="9">
        <f t="shared" si="126"/>
        <v>0.5</v>
      </c>
      <c r="CH666" s="9">
        <f t="shared" si="127"/>
        <v>0</v>
      </c>
      <c r="CI666" s="9">
        <f t="shared" si="119"/>
        <v>1</v>
      </c>
    </row>
    <row r="667" spans="1:87" ht="27.6" x14ac:dyDescent="0.3">
      <c r="A667" s="9">
        <v>539</v>
      </c>
      <c r="B667" s="2" t="s">
        <v>299</v>
      </c>
      <c r="C667" s="2" t="s">
        <v>300</v>
      </c>
      <c r="D667" s="2">
        <v>2012</v>
      </c>
      <c r="E667" s="2" t="s">
        <v>302</v>
      </c>
      <c r="F667" s="2" t="s">
        <v>87</v>
      </c>
      <c r="G667" s="2" t="s">
        <v>72</v>
      </c>
      <c r="H667" s="2" t="s">
        <v>1612</v>
      </c>
      <c r="I667" s="2"/>
      <c r="J667" s="2" t="s">
        <v>1601</v>
      </c>
      <c r="K667" s="2" t="s">
        <v>1698</v>
      </c>
      <c r="L667" s="2" t="s">
        <v>1711</v>
      </c>
      <c r="M667" s="2" t="s">
        <v>275</v>
      </c>
      <c r="N667" s="2" t="s">
        <v>275</v>
      </c>
      <c r="O667" s="2" t="s">
        <v>1766</v>
      </c>
      <c r="P667" s="2" t="s">
        <v>276</v>
      </c>
      <c r="Q667" s="2"/>
      <c r="R667" s="2" t="s">
        <v>1772</v>
      </c>
      <c r="S667" s="2" t="s">
        <v>1773</v>
      </c>
      <c r="T667" s="2"/>
      <c r="U667" s="2" t="str">
        <f t="shared" si="120"/>
        <v>DB information</v>
      </c>
      <c r="V667" s="2" t="s">
        <v>340</v>
      </c>
      <c r="W667" s="2" t="s">
        <v>1815</v>
      </c>
      <c r="X667" s="2" t="s">
        <v>1816</v>
      </c>
      <c r="Y667" s="2" t="s">
        <v>1817</v>
      </c>
      <c r="Z667" s="2" t="s">
        <v>342</v>
      </c>
      <c r="AA667" s="2"/>
      <c r="AB667" s="2" t="s">
        <v>343</v>
      </c>
      <c r="AC667" s="2" t="s">
        <v>1818</v>
      </c>
      <c r="AD667" s="2"/>
      <c r="AE667" s="2"/>
      <c r="AF667" s="2"/>
      <c r="AG667" s="2"/>
      <c r="AH667" s="2" t="s">
        <v>1819</v>
      </c>
      <c r="AI667" s="2" t="s">
        <v>333</v>
      </c>
      <c r="AJ667" s="2" t="s">
        <v>1820</v>
      </c>
      <c r="AK667" s="2" t="s">
        <v>1821</v>
      </c>
      <c r="AL667" s="2" t="s">
        <v>1822</v>
      </c>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v>68</v>
      </c>
      <c r="BK667" s="2" t="s">
        <v>201</v>
      </c>
      <c r="BL667" s="2"/>
      <c r="BM667" s="2"/>
      <c r="BN667" s="2"/>
      <c r="BO667" s="2"/>
      <c r="BP667" s="2"/>
      <c r="BQ667" s="2"/>
      <c r="BR667" s="2" t="s">
        <v>176</v>
      </c>
      <c r="BS667" s="2">
        <v>94</v>
      </c>
      <c r="BT667" s="2"/>
      <c r="BU667" s="2"/>
      <c r="BV667" s="2"/>
      <c r="BW667" s="2"/>
      <c r="BX667" s="2"/>
      <c r="BY667" s="2"/>
      <c r="BZ667" s="10">
        <f t="shared" si="117"/>
        <v>0.38461538461538464</v>
      </c>
      <c r="CA667" s="10">
        <f t="shared" si="118"/>
        <v>0.31578947368421051</v>
      </c>
      <c r="CB667" s="9">
        <f t="shared" si="121"/>
        <v>0.5</v>
      </c>
      <c r="CC667" s="9">
        <f t="shared" si="122"/>
        <v>0</v>
      </c>
      <c r="CD667" s="9">
        <f t="shared" si="123"/>
        <v>0</v>
      </c>
      <c r="CE667" s="9">
        <f t="shared" si="124"/>
        <v>0.5</v>
      </c>
      <c r="CF667" s="9">
        <f t="shared" si="125"/>
        <v>0.5</v>
      </c>
      <c r="CG667" s="9">
        <f t="shared" si="126"/>
        <v>0.5</v>
      </c>
      <c r="CH667" s="9">
        <f t="shared" si="127"/>
        <v>0</v>
      </c>
      <c r="CI667" s="9">
        <f t="shared" si="119"/>
        <v>1</v>
      </c>
    </row>
    <row r="668" spans="1:87" ht="27.6" x14ac:dyDescent="0.3">
      <c r="A668" s="9">
        <v>539</v>
      </c>
      <c r="B668" s="2" t="s">
        <v>299</v>
      </c>
      <c r="C668" s="2" t="s">
        <v>300</v>
      </c>
      <c r="D668" s="2">
        <v>2012</v>
      </c>
      <c r="E668" s="2" t="s">
        <v>302</v>
      </c>
      <c r="F668" s="2" t="s">
        <v>87</v>
      </c>
      <c r="G668" s="2" t="s">
        <v>72</v>
      </c>
      <c r="H668" s="2" t="s">
        <v>1612</v>
      </c>
      <c r="I668" s="2"/>
      <c r="J668" s="2" t="s">
        <v>1602</v>
      </c>
      <c r="K668" s="2" t="s">
        <v>1698</v>
      </c>
      <c r="L668" s="2" t="s">
        <v>1711</v>
      </c>
      <c r="M668" s="2" t="s">
        <v>275</v>
      </c>
      <c r="N668" s="2" t="s">
        <v>275</v>
      </c>
      <c r="O668" s="2" t="s">
        <v>1766</v>
      </c>
      <c r="P668" s="2" t="s">
        <v>276</v>
      </c>
      <c r="Q668" s="2"/>
      <c r="R668" s="2" t="s">
        <v>1772</v>
      </c>
      <c r="S668" s="2" t="s">
        <v>1773</v>
      </c>
      <c r="T668" s="2"/>
      <c r="U668" s="2" t="str">
        <f t="shared" si="120"/>
        <v>DB information</v>
      </c>
      <c r="V668" s="2" t="s">
        <v>340</v>
      </c>
      <c r="W668" s="2" t="s">
        <v>1815</v>
      </c>
      <c r="X668" s="2" t="s">
        <v>1816</v>
      </c>
      <c r="Y668" s="2" t="s">
        <v>1817</v>
      </c>
      <c r="Z668" s="2" t="s">
        <v>342</v>
      </c>
      <c r="AA668" s="2"/>
      <c r="AB668" s="2" t="s">
        <v>343</v>
      </c>
      <c r="AC668" s="2" t="s">
        <v>1818</v>
      </c>
      <c r="AD668" s="2"/>
      <c r="AE668" s="2"/>
      <c r="AF668" s="2"/>
      <c r="AG668" s="2"/>
      <c r="AH668" s="2" t="s">
        <v>1819</v>
      </c>
      <c r="AI668" s="2" t="s">
        <v>333</v>
      </c>
      <c r="AJ668" s="2" t="s">
        <v>1820</v>
      </c>
      <c r="AK668" s="2" t="s">
        <v>1821</v>
      </c>
      <c r="AL668" s="2" t="s">
        <v>1822</v>
      </c>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v>68</v>
      </c>
      <c r="BK668" s="2" t="s">
        <v>201</v>
      </c>
      <c r="BL668" s="2"/>
      <c r="BM668" s="2"/>
      <c r="BN668" s="2"/>
      <c r="BO668" s="2"/>
      <c r="BP668" s="2"/>
      <c r="BQ668" s="2"/>
      <c r="BR668" s="2" t="s">
        <v>176</v>
      </c>
      <c r="BS668" s="2">
        <v>94</v>
      </c>
      <c r="BT668" s="2"/>
      <c r="BU668" s="2"/>
      <c r="BV668" s="2"/>
      <c r="BW668" s="2"/>
      <c r="BX668" s="2"/>
      <c r="BY668" s="2"/>
      <c r="BZ668" s="10">
        <f t="shared" si="117"/>
        <v>0.38461538461538464</v>
      </c>
      <c r="CA668" s="10">
        <f t="shared" si="118"/>
        <v>0.31578947368421051</v>
      </c>
      <c r="CB668" s="9">
        <f t="shared" si="121"/>
        <v>0.5</v>
      </c>
      <c r="CC668" s="9">
        <f t="shared" si="122"/>
        <v>0</v>
      </c>
      <c r="CD668" s="9">
        <f t="shared" si="123"/>
        <v>0</v>
      </c>
      <c r="CE668" s="9">
        <f t="shared" si="124"/>
        <v>0.5</v>
      </c>
      <c r="CF668" s="9">
        <f t="shared" si="125"/>
        <v>0.5</v>
      </c>
      <c r="CG668" s="9">
        <f t="shared" si="126"/>
        <v>0.5</v>
      </c>
      <c r="CH668" s="9">
        <f t="shared" si="127"/>
        <v>0</v>
      </c>
      <c r="CI668" s="9">
        <f t="shared" si="119"/>
        <v>1</v>
      </c>
    </row>
    <row r="669" spans="1:87" ht="27.6" x14ac:dyDescent="0.3">
      <c r="A669" s="9">
        <v>540</v>
      </c>
      <c r="B669" s="2" t="s">
        <v>299</v>
      </c>
      <c r="C669" s="2" t="s">
        <v>300</v>
      </c>
      <c r="D669" s="2">
        <v>2012</v>
      </c>
      <c r="E669" s="2" t="s">
        <v>302</v>
      </c>
      <c r="F669" s="2" t="s">
        <v>87</v>
      </c>
      <c r="G669" s="2" t="s">
        <v>72</v>
      </c>
      <c r="H669" s="2" t="s">
        <v>1612</v>
      </c>
      <c r="I669" s="2"/>
      <c r="J669" s="2" t="s">
        <v>1598</v>
      </c>
      <c r="K669" s="2" t="s">
        <v>1699</v>
      </c>
      <c r="L669" s="2" t="s">
        <v>1646</v>
      </c>
      <c r="M669" s="2" t="s">
        <v>275</v>
      </c>
      <c r="N669" s="2" t="s">
        <v>275</v>
      </c>
      <c r="O669" s="2" t="s">
        <v>1766</v>
      </c>
      <c r="P669" s="2" t="s">
        <v>276</v>
      </c>
      <c r="Q669" s="2"/>
      <c r="R669" s="2" t="s">
        <v>1772</v>
      </c>
      <c r="S669" s="2" t="s">
        <v>1774</v>
      </c>
      <c r="T669" s="2"/>
      <c r="U669" s="2" t="str">
        <f t="shared" si="120"/>
        <v>DB information</v>
      </c>
      <c r="V669" s="2" t="s">
        <v>340</v>
      </c>
      <c r="W669" s="2" t="s">
        <v>1815</v>
      </c>
      <c r="X669" s="2" t="s">
        <v>1816</v>
      </c>
      <c r="Y669" s="2" t="s">
        <v>1817</v>
      </c>
      <c r="Z669" s="2" t="s">
        <v>342</v>
      </c>
      <c r="AA669" s="2"/>
      <c r="AB669" s="2" t="s">
        <v>343</v>
      </c>
      <c r="AC669" s="2" t="s">
        <v>1818</v>
      </c>
      <c r="AD669" s="2"/>
      <c r="AE669" s="2"/>
      <c r="AF669" s="2"/>
      <c r="AG669" s="2"/>
      <c r="AH669" s="2" t="s">
        <v>1819</v>
      </c>
      <c r="AI669" s="2" t="s">
        <v>333</v>
      </c>
      <c r="AJ669" s="2" t="s">
        <v>1820</v>
      </c>
      <c r="AK669" s="2" t="s">
        <v>1821</v>
      </c>
      <c r="AL669" s="2" t="s">
        <v>1822</v>
      </c>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v>83</v>
      </c>
      <c r="BK669" s="2" t="s">
        <v>201</v>
      </c>
      <c r="BL669" s="2"/>
      <c r="BM669" s="2"/>
      <c r="BN669" s="2"/>
      <c r="BO669" s="2"/>
      <c r="BP669" s="2"/>
      <c r="BQ669" s="2"/>
      <c r="BR669" s="2" t="s">
        <v>176</v>
      </c>
      <c r="BS669" s="2">
        <v>57</v>
      </c>
      <c r="BT669" s="2"/>
      <c r="BU669" s="2"/>
      <c r="BV669" s="2"/>
      <c r="BW669" s="2"/>
      <c r="BX669" s="2"/>
      <c r="BY669" s="2"/>
      <c r="BZ669" s="10">
        <f t="shared" si="117"/>
        <v>0.38461538461538464</v>
      </c>
      <c r="CA669" s="10">
        <f t="shared" si="118"/>
        <v>0.31578947368421051</v>
      </c>
      <c r="CB669" s="9">
        <f t="shared" si="121"/>
        <v>0.5</v>
      </c>
      <c r="CC669" s="9">
        <f t="shared" si="122"/>
        <v>0</v>
      </c>
      <c r="CD669" s="9">
        <f t="shared" si="123"/>
        <v>0</v>
      </c>
      <c r="CE669" s="9">
        <f t="shared" si="124"/>
        <v>0.5</v>
      </c>
      <c r="CF669" s="9">
        <f t="shared" si="125"/>
        <v>0.5</v>
      </c>
      <c r="CG669" s="9">
        <f t="shared" si="126"/>
        <v>0.5</v>
      </c>
      <c r="CH669" s="9">
        <f t="shared" si="127"/>
        <v>0</v>
      </c>
      <c r="CI669" s="9">
        <f t="shared" si="119"/>
        <v>1</v>
      </c>
    </row>
    <row r="670" spans="1:87" ht="27.6" x14ac:dyDescent="0.3">
      <c r="A670" s="9">
        <v>540</v>
      </c>
      <c r="B670" s="2" t="s">
        <v>299</v>
      </c>
      <c r="C670" s="2" t="s">
        <v>300</v>
      </c>
      <c r="D670" s="2">
        <v>2012</v>
      </c>
      <c r="E670" s="2" t="s">
        <v>302</v>
      </c>
      <c r="F670" s="2" t="s">
        <v>87</v>
      </c>
      <c r="G670" s="2" t="s">
        <v>72</v>
      </c>
      <c r="H670" s="2" t="s">
        <v>1612</v>
      </c>
      <c r="I670" s="2"/>
      <c r="J670" s="2" t="s">
        <v>1599</v>
      </c>
      <c r="K670" s="2" t="s">
        <v>1699</v>
      </c>
      <c r="L670" s="2"/>
      <c r="M670" s="2" t="s">
        <v>275</v>
      </c>
      <c r="N670" s="2" t="s">
        <v>275</v>
      </c>
      <c r="O670" s="2" t="s">
        <v>1766</v>
      </c>
      <c r="P670" s="2" t="s">
        <v>276</v>
      </c>
      <c r="Q670" s="2"/>
      <c r="R670" s="2" t="s">
        <v>1772</v>
      </c>
      <c r="S670" s="2" t="s">
        <v>1774</v>
      </c>
      <c r="T670" s="2"/>
      <c r="U670" s="2" t="str">
        <f t="shared" si="120"/>
        <v>DB information</v>
      </c>
      <c r="V670" s="2" t="s">
        <v>340</v>
      </c>
      <c r="W670" s="2" t="s">
        <v>1815</v>
      </c>
      <c r="X670" s="2" t="s">
        <v>1816</v>
      </c>
      <c r="Y670" s="2" t="s">
        <v>1817</v>
      </c>
      <c r="Z670" s="2" t="s">
        <v>342</v>
      </c>
      <c r="AA670" s="2"/>
      <c r="AB670" s="2" t="s">
        <v>343</v>
      </c>
      <c r="AC670" s="2" t="s">
        <v>1818</v>
      </c>
      <c r="AD670" s="2"/>
      <c r="AE670" s="2"/>
      <c r="AF670" s="2"/>
      <c r="AG670" s="2"/>
      <c r="AH670" s="2" t="s">
        <v>1819</v>
      </c>
      <c r="AI670" s="2" t="s">
        <v>333</v>
      </c>
      <c r="AJ670" s="2" t="s">
        <v>1820</v>
      </c>
      <c r="AK670" s="2" t="s">
        <v>1821</v>
      </c>
      <c r="AL670" s="2" t="s">
        <v>1822</v>
      </c>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v>83</v>
      </c>
      <c r="BK670" s="2" t="s">
        <v>201</v>
      </c>
      <c r="BL670" s="2"/>
      <c r="BM670" s="2"/>
      <c r="BN670" s="2"/>
      <c r="BO670" s="2"/>
      <c r="BP670" s="2"/>
      <c r="BQ670" s="2"/>
      <c r="BR670" s="2" t="s">
        <v>176</v>
      </c>
      <c r="BS670" s="2">
        <v>57</v>
      </c>
      <c r="BT670" s="2"/>
      <c r="BU670" s="2"/>
      <c r="BV670" s="2"/>
      <c r="BW670" s="2"/>
      <c r="BX670" s="2"/>
      <c r="BY670" s="2"/>
      <c r="BZ670" s="10">
        <f t="shared" si="117"/>
        <v>0.38461538461538464</v>
      </c>
      <c r="CA670" s="10">
        <f t="shared" si="118"/>
        <v>0.31578947368421051</v>
      </c>
      <c r="CB670" s="9">
        <f t="shared" si="121"/>
        <v>0.5</v>
      </c>
      <c r="CC670" s="9">
        <f t="shared" si="122"/>
        <v>0</v>
      </c>
      <c r="CD670" s="9">
        <f t="shared" si="123"/>
        <v>0</v>
      </c>
      <c r="CE670" s="9">
        <f t="shared" si="124"/>
        <v>0.5</v>
      </c>
      <c r="CF670" s="9">
        <f t="shared" si="125"/>
        <v>0.5</v>
      </c>
      <c r="CG670" s="9">
        <f t="shared" si="126"/>
        <v>0.5</v>
      </c>
      <c r="CH670" s="9">
        <f t="shared" si="127"/>
        <v>0</v>
      </c>
      <c r="CI670" s="9">
        <f t="shared" si="119"/>
        <v>1</v>
      </c>
    </row>
    <row r="671" spans="1:87" ht="27.6" x14ac:dyDescent="0.3">
      <c r="A671" s="9">
        <v>540</v>
      </c>
      <c r="B671" s="2" t="s">
        <v>299</v>
      </c>
      <c r="C671" s="2" t="s">
        <v>300</v>
      </c>
      <c r="D671" s="2">
        <v>2012</v>
      </c>
      <c r="E671" s="2" t="s">
        <v>302</v>
      </c>
      <c r="F671" s="2" t="s">
        <v>87</v>
      </c>
      <c r="G671" s="2" t="s">
        <v>72</v>
      </c>
      <c r="H671" s="2" t="s">
        <v>1612</v>
      </c>
      <c r="I671" s="2"/>
      <c r="J671" s="2" t="s">
        <v>1601</v>
      </c>
      <c r="K671" s="2" t="s">
        <v>1699</v>
      </c>
      <c r="L671" s="2" t="s">
        <v>1711</v>
      </c>
      <c r="M671" s="2" t="s">
        <v>275</v>
      </c>
      <c r="N671" s="2" t="s">
        <v>275</v>
      </c>
      <c r="O671" s="2" t="s">
        <v>1766</v>
      </c>
      <c r="P671" s="2" t="s">
        <v>276</v>
      </c>
      <c r="Q671" s="2"/>
      <c r="R671" s="2" t="s">
        <v>1772</v>
      </c>
      <c r="S671" s="2" t="s">
        <v>1774</v>
      </c>
      <c r="T671" s="2"/>
      <c r="U671" s="2" t="str">
        <f t="shared" si="120"/>
        <v>DB information</v>
      </c>
      <c r="V671" s="2" t="s">
        <v>340</v>
      </c>
      <c r="W671" s="2" t="s">
        <v>1815</v>
      </c>
      <c r="X671" s="2" t="s">
        <v>1816</v>
      </c>
      <c r="Y671" s="2" t="s">
        <v>1817</v>
      </c>
      <c r="Z671" s="2" t="s">
        <v>342</v>
      </c>
      <c r="AA671" s="2"/>
      <c r="AB671" s="2" t="s">
        <v>343</v>
      </c>
      <c r="AC671" s="2" t="s">
        <v>1818</v>
      </c>
      <c r="AD671" s="2"/>
      <c r="AE671" s="2"/>
      <c r="AF671" s="2"/>
      <c r="AG671" s="2"/>
      <c r="AH671" s="2" t="s">
        <v>1819</v>
      </c>
      <c r="AI671" s="2" t="s">
        <v>333</v>
      </c>
      <c r="AJ671" s="2" t="s">
        <v>1820</v>
      </c>
      <c r="AK671" s="2" t="s">
        <v>1821</v>
      </c>
      <c r="AL671" s="2" t="s">
        <v>1822</v>
      </c>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v>83</v>
      </c>
      <c r="BK671" s="2" t="s">
        <v>201</v>
      </c>
      <c r="BL671" s="2"/>
      <c r="BM671" s="2"/>
      <c r="BN671" s="2"/>
      <c r="BO671" s="2"/>
      <c r="BP671" s="2"/>
      <c r="BQ671" s="2"/>
      <c r="BR671" s="2" t="s">
        <v>176</v>
      </c>
      <c r="BS671" s="2">
        <v>57</v>
      </c>
      <c r="BT671" s="2"/>
      <c r="BU671" s="2"/>
      <c r="BV671" s="2"/>
      <c r="BW671" s="2"/>
      <c r="BX671" s="2"/>
      <c r="BY671" s="2"/>
      <c r="BZ671" s="10">
        <f t="shared" si="117"/>
        <v>0.38461538461538464</v>
      </c>
      <c r="CA671" s="10">
        <f t="shared" si="118"/>
        <v>0.31578947368421051</v>
      </c>
      <c r="CB671" s="9">
        <f t="shared" si="121"/>
        <v>0.5</v>
      </c>
      <c r="CC671" s="9">
        <f t="shared" si="122"/>
        <v>0</v>
      </c>
      <c r="CD671" s="9">
        <f t="shared" si="123"/>
        <v>0</v>
      </c>
      <c r="CE671" s="9">
        <f t="shared" si="124"/>
        <v>0.5</v>
      </c>
      <c r="CF671" s="9">
        <f t="shared" si="125"/>
        <v>0.5</v>
      </c>
      <c r="CG671" s="9">
        <f t="shared" si="126"/>
        <v>0.5</v>
      </c>
      <c r="CH671" s="9">
        <f t="shared" si="127"/>
        <v>0</v>
      </c>
      <c r="CI671" s="9">
        <f t="shared" si="119"/>
        <v>1</v>
      </c>
    </row>
    <row r="672" spans="1:87" ht="27.6" x14ac:dyDescent="0.3">
      <c r="A672" s="9">
        <v>540</v>
      </c>
      <c r="B672" s="2" t="s">
        <v>299</v>
      </c>
      <c r="C672" s="2" t="s">
        <v>300</v>
      </c>
      <c r="D672" s="2">
        <v>2012</v>
      </c>
      <c r="E672" s="2" t="s">
        <v>302</v>
      </c>
      <c r="F672" s="2" t="s">
        <v>87</v>
      </c>
      <c r="G672" s="2" t="s">
        <v>72</v>
      </c>
      <c r="H672" s="2" t="s">
        <v>1612</v>
      </c>
      <c r="I672" s="2"/>
      <c r="J672" s="2" t="s">
        <v>1602</v>
      </c>
      <c r="K672" s="2" t="s">
        <v>1699</v>
      </c>
      <c r="L672" s="2" t="s">
        <v>1711</v>
      </c>
      <c r="M672" s="2" t="s">
        <v>275</v>
      </c>
      <c r="N672" s="2" t="s">
        <v>275</v>
      </c>
      <c r="O672" s="2" t="s">
        <v>1766</v>
      </c>
      <c r="P672" s="2" t="s">
        <v>276</v>
      </c>
      <c r="Q672" s="2"/>
      <c r="R672" s="2" t="s">
        <v>1772</v>
      </c>
      <c r="S672" s="2" t="s">
        <v>1774</v>
      </c>
      <c r="T672" s="2"/>
      <c r="U672" s="2" t="str">
        <f t="shared" si="120"/>
        <v>DB information</v>
      </c>
      <c r="V672" s="2" t="s">
        <v>340</v>
      </c>
      <c r="W672" s="2" t="s">
        <v>1815</v>
      </c>
      <c r="X672" s="2" t="s">
        <v>1816</v>
      </c>
      <c r="Y672" s="2" t="s">
        <v>1817</v>
      </c>
      <c r="Z672" s="2" t="s">
        <v>342</v>
      </c>
      <c r="AA672" s="2"/>
      <c r="AB672" s="2" t="s">
        <v>343</v>
      </c>
      <c r="AC672" s="2" t="s">
        <v>1818</v>
      </c>
      <c r="AD672" s="2"/>
      <c r="AE672" s="2"/>
      <c r="AF672" s="2"/>
      <c r="AG672" s="2"/>
      <c r="AH672" s="2" t="s">
        <v>1819</v>
      </c>
      <c r="AI672" s="2" t="s">
        <v>333</v>
      </c>
      <c r="AJ672" s="2" t="s">
        <v>1820</v>
      </c>
      <c r="AK672" s="2" t="s">
        <v>1821</v>
      </c>
      <c r="AL672" s="2" t="s">
        <v>1822</v>
      </c>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v>83</v>
      </c>
      <c r="BK672" s="2" t="s">
        <v>201</v>
      </c>
      <c r="BL672" s="2"/>
      <c r="BM672" s="2"/>
      <c r="BN672" s="2"/>
      <c r="BO672" s="2"/>
      <c r="BP672" s="2"/>
      <c r="BQ672" s="2"/>
      <c r="BR672" s="2" t="s">
        <v>176</v>
      </c>
      <c r="BS672" s="2">
        <v>57</v>
      </c>
      <c r="BT672" s="2"/>
      <c r="BU672" s="2"/>
      <c r="BV672" s="2"/>
      <c r="BW672" s="2"/>
      <c r="BX672" s="2"/>
      <c r="BY672" s="2"/>
      <c r="BZ672" s="10">
        <f t="shared" si="117"/>
        <v>0.38461538461538464</v>
      </c>
      <c r="CA672" s="10">
        <f t="shared" si="118"/>
        <v>0.31578947368421051</v>
      </c>
      <c r="CB672" s="9">
        <f t="shared" si="121"/>
        <v>0.5</v>
      </c>
      <c r="CC672" s="9">
        <f t="shared" si="122"/>
        <v>0</v>
      </c>
      <c r="CD672" s="9">
        <f t="shared" si="123"/>
        <v>0</v>
      </c>
      <c r="CE672" s="9">
        <f t="shared" si="124"/>
        <v>0.5</v>
      </c>
      <c r="CF672" s="9">
        <f t="shared" si="125"/>
        <v>0.5</v>
      </c>
      <c r="CG672" s="9">
        <f t="shared" si="126"/>
        <v>0.5</v>
      </c>
      <c r="CH672" s="9">
        <f t="shared" si="127"/>
        <v>0</v>
      </c>
      <c r="CI672" s="9">
        <f t="shared" si="119"/>
        <v>1</v>
      </c>
    </row>
    <row r="673" spans="1:87" ht="27.6" x14ac:dyDescent="0.3">
      <c r="A673" s="9">
        <v>541</v>
      </c>
      <c r="B673" s="2" t="s">
        <v>1498</v>
      </c>
      <c r="C673" s="2" t="s">
        <v>1591</v>
      </c>
      <c r="D673" s="2">
        <v>1997</v>
      </c>
      <c r="E673" s="2" t="s">
        <v>137</v>
      </c>
      <c r="F673" s="2" t="s">
        <v>176</v>
      </c>
      <c r="G673" s="2" t="s">
        <v>1597</v>
      </c>
      <c r="H673" s="2" t="s">
        <v>1613</v>
      </c>
      <c r="I673" s="2"/>
      <c r="J673" s="2" t="s">
        <v>1601</v>
      </c>
      <c r="K673" s="2" t="s">
        <v>1664</v>
      </c>
      <c r="L673" s="2" t="s">
        <v>150</v>
      </c>
      <c r="M673" s="2" t="s">
        <v>1753</v>
      </c>
      <c r="N673" s="2" t="s">
        <v>1754</v>
      </c>
      <c r="O673" s="2" t="s">
        <v>1766</v>
      </c>
      <c r="P673" s="2" t="s">
        <v>82</v>
      </c>
      <c r="Q673" s="2" t="s">
        <v>83</v>
      </c>
      <c r="R673" s="2" t="s">
        <v>84</v>
      </c>
      <c r="S673" s="2" t="s">
        <v>84</v>
      </c>
      <c r="T673" s="2" t="s">
        <v>119</v>
      </c>
      <c r="U673" s="2" t="str">
        <f t="shared" si="120"/>
        <v>DB information</v>
      </c>
      <c r="V673" s="2" t="s">
        <v>1502</v>
      </c>
      <c r="W673" s="2"/>
      <c r="X673" s="2"/>
      <c r="Y673" s="2" t="s">
        <v>1503</v>
      </c>
      <c r="Z673" s="2"/>
      <c r="AA673" s="2" t="s">
        <v>1504</v>
      </c>
      <c r="AB673" s="2"/>
      <c r="AC673" s="2"/>
      <c r="AD673" s="2"/>
      <c r="AE673" s="2"/>
      <c r="AF673" s="2"/>
      <c r="AG673" s="2"/>
      <c r="AH673" s="2"/>
      <c r="AI673" s="2"/>
      <c r="AJ673" s="2"/>
      <c r="AK673" s="2"/>
      <c r="AL673" s="2"/>
      <c r="AM673" s="2"/>
      <c r="AN673" s="2" t="s">
        <v>1823</v>
      </c>
      <c r="AO673" s="2"/>
      <c r="AP673" s="2"/>
      <c r="AQ673" s="2"/>
      <c r="AR673" s="2" t="s">
        <v>1505</v>
      </c>
      <c r="AS673" s="2"/>
      <c r="AT673" s="2"/>
      <c r="AU673" s="2"/>
      <c r="AV673" s="2" t="s">
        <v>80</v>
      </c>
      <c r="AW673" s="2" t="s">
        <v>80</v>
      </c>
      <c r="AX673" s="2"/>
      <c r="AY673" s="2"/>
      <c r="AZ673" s="2"/>
      <c r="BA673" s="2"/>
      <c r="BB673" s="2"/>
      <c r="BC673" s="2"/>
      <c r="BD673" s="2"/>
      <c r="BE673" s="2"/>
      <c r="BF673" s="2"/>
      <c r="BG673" s="2"/>
      <c r="BH673" s="2"/>
      <c r="BI673" s="2" t="s">
        <v>1950</v>
      </c>
      <c r="BJ673" s="2">
        <v>91</v>
      </c>
      <c r="BK673" s="2" t="s">
        <v>201</v>
      </c>
      <c r="BL673" s="2">
        <v>0.55000000000000004</v>
      </c>
      <c r="BM673" s="2"/>
      <c r="BN673" s="2"/>
      <c r="BO673" s="2"/>
      <c r="BP673" s="2"/>
      <c r="BQ673" s="2"/>
      <c r="BR673" s="2" t="s">
        <v>176</v>
      </c>
      <c r="BS673" s="2">
        <v>35</v>
      </c>
      <c r="BT673" s="2"/>
      <c r="BU673" s="2"/>
      <c r="BV673" s="2"/>
      <c r="BW673" s="2"/>
      <c r="BX673" s="2"/>
      <c r="BY673" s="2"/>
      <c r="BZ673" s="10">
        <f t="shared" si="117"/>
        <v>0.76923076923076927</v>
      </c>
      <c r="CA673" s="10">
        <f t="shared" si="118"/>
        <v>0.84210526315789469</v>
      </c>
      <c r="CB673" s="9">
        <f t="shared" si="121"/>
        <v>3</v>
      </c>
      <c r="CC673" s="9">
        <f t="shared" si="122"/>
        <v>0.5</v>
      </c>
      <c r="CD673" s="9">
        <f t="shared" si="123"/>
        <v>0</v>
      </c>
      <c r="CE673" s="9">
        <f t="shared" si="124"/>
        <v>0.5</v>
      </c>
      <c r="CF673" s="9">
        <f t="shared" si="125"/>
        <v>0.5</v>
      </c>
      <c r="CG673" s="9">
        <f t="shared" si="126"/>
        <v>0.5</v>
      </c>
      <c r="CH673" s="9">
        <f t="shared" si="127"/>
        <v>2</v>
      </c>
      <c r="CI673" s="9">
        <f t="shared" si="119"/>
        <v>1</v>
      </c>
    </row>
    <row r="674" spans="1:87" ht="27.6" x14ac:dyDescent="0.3">
      <c r="A674" s="9">
        <v>541</v>
      </c>
      <c r="B674" s="2" t="s">
        <v>1498</v>
      </c>
      <c r="C674" s="2" t="s">
        <v>1591</v>
      </c>
      <c r="D674" s="2">
        <v>1997</v>
      </c>
      <c r="E674" s="2" t="s">
        <v>137</v>
      </c>
      <c r="F674" s="2" t="s">
        <v>176</v>
      </c>
      <c r="G674" s="2" t="s">
        <v>1597</v>
      </c>
      <c r="H674" s="2" t="s">
        <v>1613</v>
      </c>
      <c r="I674" s="2"/>
      <c r="J674" s="2" t="s">
        <v>1601</v>
      </c>
      <c r="K674" s="2" t="s">
        <v>1664</v>
      </c>
      <c r="L674" s="2" t="s">
        <v>150</v>
      </c>
      <c r="M674" s="2" t="s">
        <v>88</v>
      </c>
      <c r="N674" s="2" t="s">
        <v>78</v>
      </c>
      <c r="O674" s="2" t="s">
        <v>1766</v>
      </c>
      <c r="P674" s="2" t="s">
        <v>82</v>
      </c>
      <c r="Q674" s="2" t="s">
        <v>83</v>
      </c>
      <c r="R674" s="2" t="s">
        <v>84</v>
      </c>
      <c r="S674" s="2" t="s">
        <v>84</v>
      </c>
      <c r="T674" s="2" t="s">
        <v>85</v>
      </c>
      <c r="U674" s="2" t="str">
        <f t="shared" si="120"/>
        <v>DB information</v>
      </c>
      <c r="V674" s="2" t="s">
        <v>1502</v>
      </c>
      <c r="W674" s="2"/>
      <c r="X674" s="2"/>
      <c r="Y674" s="2" t="s">
        <v>1503</v>
      </c>
      <c r="Z674" s="2"/>
      <c r="AA674" s="2" t="s">
        <v>1504</v>
      </c>
      <c r="AB674" s="2"/>
      <c r="AC674" s="2"/>
      <c r="AD674" s="2"/>
      <c r="AE674" s="2"/>
      <c r="AF674" s="2"/>
      <c r="AG674" s="2"/>
      <c r="AH674" s="2"/>
      <c r="AI674" s="2"/>
      <c r="AJ674" s="2"/>
      <c r="AK674" s="2"/>
      <c r="AL674" s="2"/>
      <c r="AM674" s="2"/>
      <c r="AN674" s="2" t="s">
        <v>1823</v>
      </c>
      <c r="AO674" s="2"/>
      <c r="AP674" s="2"/>
      <c r="AQ674" s="2"/>
      <c r="AR674" s="2" t="s">
        <v>1505</v>
      </c>
      <c r="AS674" s="2"/>
      <c r="AT674" s="2"/>
      <c r="AU674" s="2"/>
      <c r="AV674" s="2" t="s">
        <v>80</v>
      </c>
      <c r="AW674" s="2" t="s">
        <v>80</v>
      </c>
      <c r="AX674" s="2"/>
      <c r="AY674" s="2"/>
      <c r="AZ674" s="2"/>
      <c r="BA674" s="2"/>
      <c r="BB674" s="2"/>
      <c r="BC674" s="2"/>
      <c r="BD674" s="2"/>
      <c r="BE674" s="2"/>
      <c r="BF674" s="2"/>
      <c r="BG674" s="2"/>
      <c r="BH674" s="2"/>
      <c r="BI674" s="2" t="s">
        <v>1951</v>
      </c>
      <c r="BJ674" s="2">
        <v>91</v>
      </c>
      <c r="BK674" s="2" t="s">
        <v>201</v>
      </c>
      <c r="BL674" s="2">
        <v>0.48</v>
      </c>
      <c r="BM674" s="2"/>
      <c r="BN674" s="2"/>
      <c r="BO674" s="2"/>
      <c r="BP674" s="2"/>
      <c r="BQ674" s="2"/>
      <c r="BR674" s="2" t="s">
        <v>176</v>
      </c>
      <c r="BS674" s="2">
        <v>35</v>
      </c>
      <c r="BT674" s="2"/>
      <c r="BU674" s="2"/>
      <c r="BV674" s="2"/>
      <c r="BW674" s="2"/>
      <c r="BX674" s="2"/>
      <c r="BY674" s="2"/>
      <c r="BZ674" s="10">
        <f t="shared" si="117"/>
        <v>0.76923076923076927</v>
      </c>
      <c r="CA674" s="10">
        <f t="shared" si="118"/>
        <v>0.84210526315789469</v>
      </c>
      <c r="CB674" s="9">
        <f t="shared" si="121"/>
        <v>3</v>
      </c>
      <c r="CC674" s="9">
        <f t="shared" si="122"/>
        <v>0.5</v>
      </c>
      <c r="CD674" s="9">
        <f t="shared" si="123"/>
        <v>0</v>
      </c>
      <c r="CE674" s="9">
        <f t="shared" si="124"/>
        <v>0.5</v>
      </c>
      <c r="CF674" s="9">
        <f t="shared" si="125"/>
        <v>0.5</v>
      </c>
      <c r="CG674" s="9">
        <f t="shared" si="126"/>
        <v>0.5</v>
      </c>
      <c r="CH674" s="9">
        <f t="shared" si="127"/>
        <v>2</v>
      </c>
      <c r="CI674" s="9">
        <f t="shared" si="119"/>
        <v>1</v>
      </c>
    </row>
    <row r="675" spans="1:87" ht="27.6" x14ac:dyDescent="0.3">
      <c r="A675" s="9">
        <v>541</v>
      </c>
      <c r="B675" s="2" t="s">
        <v>1498</v>
      </c>
      <c r="C675" s="2" t="s">
        <v>1591</v>
      </c>
      <c r="D675" s="2">
        <v>1997</v>
      </c>
      <c r="E675" s="2" t="s">
        <v>137</v>
      </c>
      <c r="F675" s="2" t="s">
        <v>176</v>
      </c>
      <c r="G675" s="2" t="s">
        <v>1597</v>
      </c>
      <c r="H675" s="2" t="s">
        <v>1613</v>
      </c>
      <c r="I675" s="2"/>
      <c r="J675" s="2" t="s">
        <v>1602</v>
      </c>
      <c r="K675" s="2" t="s">
        <v>1664</v>
      </c>
      <c r="L675" s="2" t="s">
        <v>150</v>
      </c>
      <c r="M675" s="2" t="s">
        <v>1708</v>
      </c>
      <c r="N675" s="2" t="s">
        <v>125</v>
      </c>
      <c r="O675" s="2" t="s">
        <v>1766</v>
      </c>
      <c r="P675" s="2" t="s">
        <v>82</v>
      </c>
      <c r="Q675" s="2" t="s">
        <v>83</v>
      </c>
      <c r="R675" s="2" t="s">
        <v>84</v>
      </c>
      <c r="S675" s="2" t="s">
        <v>84</v>
      </c>
      <c r="T675" s="2" t="s">
        <v>119</v>
      </c>
      <c r="U675" s="2" t="str">
        <f t="shared" si="120"/>
        <v>DB information</v>
      </c>
      <c r="V675" s="2" t="s">
        <v>1502</v>
      </c>
      <c r="W675" s="2"/>
      <c r="X675" s="2"/>
      <c r="Y675" s="2" t="s">
        <v>1503</v>
      </c>
      <c r="Z675" s="2"/>
      <c r="AA675" s="2" t="s">
        <v>1504</v>
      </c>
      <c r="AB675" s="2"/>
      <c r="AC675" s="2"/>
      <c r="AD675" s="2"/>
      <c r="AE675" s="2"/>
      <c r="AF675" s="2"/>
      <c r="AG675" s="2"/>
      <c r="AH675" s="2"/>
      <c r="AI675" s="2"/>
      <c r="AJ675" s="2"/>
      <c r="AK675" s="2"/>
      <c r="AL675" s="2"/>
      <c r="AM675" s="2"/>
      <c r="AN675" s="2" t="s">
        <v>1823</v>
      </c>
      <c r="AO675" s="2"/>
      <c r="AP675" s="2"/>
      <c r="AQ675" s="2"/>
      <c r="AR675" s="2" t="s">
        <v>1505</v>
      </c>
      <c r="AS675" s="2"/>
      <c r="AT675" s="2"/>
      <c r="AU675" s="2"/>
      <c r="AV675" s="2" t="s">
        <v>80</v>
      </c>
      <c r="AW675" s="2" t="s">
        <v>80</v>
      </c>
      <c r="AX675" s="2"/>
      <c r="AY675" s="2"/>
      <c r="AZ675" s="2"/>
      <c r="BA675" s="2"/>
      <c r="BB675" s="2"/>
      <c r="BC675" s="2"/>
      <c r="BD675" s="2"/>
      <c r="BE675" s="2"/>
      <c r="BF675" s="2"/>
      <c r="BG675" s="2"/>
      <c r="BH675" s="2"/>
      <c r="BI675" s="2" t="s">
        <v>1952</v>
      </c>
      <c r="BJ675" s="2">
        <v>91</v>
      </c>
      <c r="BK675" s="2" t="s">
        <v>201</v>
      </c>
      <c r="BL675" s="2">
        <v>0.86</v>
      </c>
      <c r="BM675" s="2"/>
      <c r="BN675" s="2"/>
      <c r="BO675" s="2"/>
      <c r="BP675" s="2"/>
      <c r="BQ675" s="2"/>
      <c r="BR675" s="2" t="s">
        <v>176</v>
      </c>
      <c r="BS675" s="2">
        <v>35</v>
      </c>
      <c r="BT675" s="2"/>
      <c r="BU675" s="2"/>
      <c r="BV675" s="2"/>
      <c r="BW675" s="2"/>
      <c r="BX675" s="2"/>
      <c r="BY675" s="2"/>
      <c r="BZ675" s="10">
        <f t="shared" si="117"/>
        <v>0.76923076923076927</v>
      </c>
      <c r="CA675" s="10">
        <f t="shared" si="118"/>
        <v>0.84210526315789469</v>
      </c>
      <c r="CB675" s="9">
        <f t="shared" si="121"/>
        <v>3</v>
      </c>
      <c r="CC675" s="9">
        <f t="shared" si="122"/>
        <v>0.5</v>
      </c>
      <c r="CD675" s="9">
        <f t="shared" si="123"/>
        <v>0</v>
      </c>
      <c r="CE675" s="9">
        <f t="shared" si="124"/>
        <v>0.5</v>
      </c>
      <c r="CF675" s="9">
        <f t="shared" si="125"/>
        <v>0.5</v>
      </c>
      <c r="CG675" s="9">
        <f t="shared" si="126"/>
        <v>0.5</v>
      </c>
      <c r="CH675" s="9">
        <f t="shared" si="127"/>
        <v>2</v>
      </c>
      <c r="CI675" s="9">
        <f t="shared" si="119"/>
        <v>1</v>
      </c>
    </row>
    <row r="676" spans="1:87" ht="27.6" x14ac:dyDescent="0.3">
      <c r="A676" s="9">
        <v>541</v>
      </c>
      <c r="B676" s="2" t="s">
        <v>1498</v>
      </c>
      <c r="C676" s="2" t="s">
        <v>1591</v>
      </c>
      <c r="D676" s="2">
        <v>1997</v>
      </c>
      <c r="E676" s="2" t="s">
        <v>137</v>
      </c>
      <c r="F676" s="2" t="s">
        <v>176</v>
      </c>
      <c r="G676" s="2" t="s">
        <v>1597</v>
      </c>
      <c r="H676" s="2" t="s">
        <v>1613</v>
      </c>
      <c r="I676" s="2"/>
      <c r="J676" s="2" t="s">
        <v>1600</v>
      </c>
      <c r="K676" s="2" t="s">
        <v>1664</v>
      </c>
      <c r="L676" s="2"/>
      <c r="M676" s="2" t="s">
        <v>1755</v>
      </c>
      <c r="N676" s="2" t="s">
        <v>1756</v>
      </c>
      <c r="O676" s="2" t="s">
        <v>1766</v>
      </c>
      <c r="P676" s="2" t="s">
        <v>82</v>
      </c>
      <c r="Q676" s="2" t="s">
        <v>83</v>
      </c>
      <c r="R676" s="2" t="s">
        <v>84</v>
      </c>
      <c r="S676" s="2" t="s">
        <v>84</v>
      </c>
      <c r="T676" s="2" t="s">
        <v>119</v>
      </c>
      <c r="U676" s="2" t="str">
        <f t="shared" si="120"/>
        <v>DB information</v>
      </c>
      <c r="V676" s="2" t="s">
        <v>1502</v>
      </c>
      <c r="W676" s="2"/>
      <c r="X676" s="2"/>
      <c r="Y676" s="2" t="s">
        <v>1503</v>
      </c>
      <c r="Z676" s="2"/>
      <c r="AA676" s="2" t="s">
        <v>1504</v>
      </c>
      <c r="AB676" s="2"/>
      <c r="AC676" s="2"/>
      <c r="AD676" s="2"/>
      <c r="AE676" s="2"/>
      <c r="AF676" s="2"/>
      <c r="AG676" s="2"/>
      <c r="AH676" s="2"/>
      <c r="AI676" s="2"/>
      <c r="AJ676" s="2"/>
      <c r="AK676" s="2"/>
      <c r="AL676" s="2"/>
      <c r="AM676" s="2"/>
      <c r="AN676" s="2" t="s">
        <v>1823</v>
      </c>
      <c r="AO676" s="2"/>
      <c r="AP676" s="2"/>
      <c r="AQ676" s="2"/>
      <c r="AR676" s="2" t="s">
        <v>1505</v>
      </c>
      <c r="AS676" s="2"/>
      <c r="AT676" s="2"/>
      <c r="AU676" s="2"/>
      <c r="AV676" s="2" t="s">
        <v>80</v>
      </c>
      <c r="AW676" s="2" t="s">
        <v>80</v>
      </c>
      <c r="AX676" s="2"/>
      <c r="AY676" s="2"/>
      <c r="AZ676" s="2"/>
      <c r="BA676" s="2"/>
      <c r="BB676" s="2"/>
      <c r="BC676" s="2"/>
      <c r="BD676" s="2"/>
      <c r="BE676" s="2"/>
      <c r="BF676" s="2"/>
      <c r="BG676" s="2"/>
      <c r="BH676" s="2"/>
      <c r="BI676" s="2" t="s">
        <v>1953</v>
      </c>
      <c r="BJ676" s="2">
        <v>91</v>
      </c>
      <c r="BK676" s="2" t="s">
        <v>201</v>
      </c>
      <c r="BL676" s="2">
        <v>0.59</v>
      </c>
      <c r="BM676" s="2"/>
      <c r="BN676" s="2"/>
      <c r="BO676" s="2"/>
      <c r="BP676" s="2"/>
      <c r="BQ676" s="2"/>
      <c r="BR676" s="2" t="s">
        <v>176</v>
      </c>
      <c r="BS676" s="2">
        <v>35</v>
      </c>
      <c r="BT676" s="2"/>
      <c r="BU676" s="2"/>
      <c r="BV676" s="2"/>
      <c r="BW676" s="2"/>
      <c r="BX676" s="2"/>
      <c r="BY676" s="2"/>
      <c r="BZ676" s="10">
        <f t="shared" si="117"/>
        <v>0.76923076923076927</v>
      </c>
      <c r="CA676" s="10">
        <f t="shared" si="118"/>
        <v>0.84210526315789469</v>
      </c>
      <c r="CB676" s="9">
        <f t="shared" si="121"/>
        <v>3</v>
      </c>
      <c r="CC676" s="9">
        <f t="shared" si="122"/>
        <v>0.5</v>
      </c>
      <c r="CD676" s="9">
        <f t="shared" si="123"/>
        <v>0</v>
      </c>
      <c r="CE676" s="9">
        <f t="shared" si="124"/>
        <v>0.5</v>
      </c>
      <c r="CF676" s="9">
        <f t="shared" si="125"/>
        <v>0.5</v>
      </c>
      <c r="CG676" s="9">
        <f t="shared" si="126"/>
        <v>0.5</v>
      </c>
      <c r="CH676" s="9">
        <f t="shared" si="127"/>
        <v>2</v>
      </c>
      <c r="CI676" s="9">
        <f t="shared" si="119"/>
        <v>1</v>
      </c>
    </row>
    <row r="677" spans="1:87" ht="27.6" x14ac:dyDescent="0.3">
      <c r="A677" s="9">
        <v>541</v>
      </c>
      <c r="B677" s="2" t="s">
        <v>1498</v>
      </c>
      <c r="C677" s="2" t="s">
        <v>1591</v>
      </c>
      <c r="D677" s="2">
        <v>1997</v>
      </c>
      <c r="E677" s="2" t="s">
        <v>137</v>
      </c>
      <c r="F677" s="2" t="s">
        <v>176</v>
      </c>
      <c r="G677" s="2" t="s">
        <v>1597</v>
      </c>
      <c r="H677" s="2" t="s">
        <v>1613</v>
      </c>
      <c r="I677" s="2"/>
      <c r="J677" s="2" t="s">
        <v>1600</v>
      </c>
      <c r="K677" s="2" t="s">
        <v>1664</v>
      </c>
      <c r="L677" s="2"/>
      <c r="M677" s="2" t="s">
        <v>1757</v>
      </c>
      <c r="N677" s="2" t="s">
        <v>1758</v>
      </c>
      <c r="O677" s="2" t="s">
        <v>1766</v>
      </c>
      <c r="P677" s="2" t="s">
        <v>82</v>
      </c>
      <c r="Q677" s="2" t="s">
        <v>83</v>
      </c>
      <c r="R677" s="2" t="s">
        <v>84</v>
      </c>
      <c r="S677" s="2" t="s">
        <v>84</v>
      </c>
      <c r="T677" s="2" t="s">
        <v>119</v>
      </c>
      <c r="U677" s="2" t="str">
        <f t="shared" si="120"/>
        <v>DB information</v>
      </c>
      <c r="V677" s="2" t="s">
        <v>1502</v>
      </c>
      <c r="W677" s="2"/>
      <c r="X677" s="2"/>
      <c r="Y677" s="2" t="s">
        <v>1503</v>
      </c>
      <c r="Z677" s="2"/>
      <c r="AA677" s="2" t="s">
        <v>1504</v>
      </c>
      <c r="AB677" s="2"/>
      <c r="AC677" s="2"/>
      <c r="AD677" s="2"/>
      <c r="AE677" s="2"/>
      <c r="AF677" s="2"/>
      <c r="AG677" s="2"/>
      <c r="AH677" s="2"/>
      <c r="AI677" s="2"/>
      <c r="AJ677" s="2"/>
      <c r="AK677" s="2"/>
      <c r="AL677" s="2"/>
      <c r="AM677" s="2"/>
      <c r="AN677" s="2" t="s">
        <v>1823</v>
      </c>
      <c r="AO677" s="2"/>
      <c r="AP677" s="2"/>
      <c r="AQ677" s="2"/>
      <c r="AR677" s="2" t="s">
        <v>1505</v>
      </c>
      <c r="AS677" s="2"/>
      <c r="AT677" s="2"/>
      <c r="AU677" s="2"/>
      <c r="AV677" s="2" t="s">
        <v>80</v>
      </c>
      <c r="AW677" s="2" t="s">
        <v>80</v>
      </c>
      <c r="AX677" s="2"/>
      <c r="AY677" s="2"/>
      <c r="AZ677" s="2"/>
      <c r="BA677" s="2"/>
      <c r="BB677" s="2"/>
      <c r="BC677" s="2"/>
      <c r="BD677" s="2"/>
      <c r="BE677" s="2"/>
      <c r="BF677" s="2"/>
      <c r="BG677" s="2"/>
      <c r="BH677" s="2"/>
      <c r="BI677" s="2" t="s">
        <v>1954</v>
      </c>
      <c r="BJ677" s="2">
        <v>91</v>
      </c>
      <c r="BK677" s="2" t="s">
        <v>201</v>
      </c>
      <c r="BL677" s="2">
        <v>0.43</v>
      </c>
      <c r="BM677" s="2"/>
      <c r="BN677" s="2"/>
      <c r="BO677" s="2"/>
      <c r="BP677" s="2"/>
      <c r="BQ677" s="2"/>
      <c r="BR677" s="2" t="s">
        <v>176</v>
      </c>
      <c r="BS677" s="2">
        <v>35</v>
      </c>
      <c r="BT677" s="2"/>
      <c r="BU677" s="2"/>
      <c r="BV677" s="2"/>
      <c r="BW677" s="2"/>
      <c r="BX677" s="2"/>
      <c r="BY677" s="2"/>
      <c r="BZ677" s="10">
        <f t="shared" si="117"/>
        <v>0.76923076923076927</v>
      </c>
      <c r="CA677" s="10">
        <f t="shared" si="118"/>
        <v>0.84210526315789469</v>
      </c>
      <c r="CB677" s="9">
        <f t="shared" si="121"/>
        <v>3</v>
      </c>
      <c r="CC677" s="9">
        <f t="shared" si="122"/>
        <v>0.5</v>
      </c>
      <c r="CD677" s="9">
        <f t="shared" si="123"/>
        <v>0</v>
      </c>
      <c r="CE677" s="9">
        <f t="shared" si="124"/>
        <v>0.5</v>
      </c>
      <c r="CF677" s="9">
        <f t="shared" si="125"/>
        <v>0.5</v>
      </c>
      <c r="CG677" s="9">
        <f t="shared" si="126"/>
        <v>0.5</v>
      </c>
      <c r="CH677" s="9">
        <f t="shared" si="127"/>
        <v>2</v>
      </c>
      <c r="CI677" s="9">
        <f t="shared" si="119"/>
        <v>1</v>
      </c>
    </row>
    <row r="678" spans="1:87" ht="27.6" x14ac:dyDescent="0.3">
      <c r="A678" s="9">
        <v>541</v>
      </c>
      <c r="B678" s="2" t="s">
        <v>1498</v>
      </c>
      <c r="C678" s="2" t="s">
        <v>1591</v>
      </c>
      <c r="D678" s="2">
        <v>1997</v>
      </c>
      <c r="E678" s="2" t="s">
        <v>137</v>
      </c>
      <c r="F678" s="2" t="s">
        <v>176</v>
      </c>
      <c r="G678" s="2" t="s">
        <v>1597</v>
      </c>
      <c r="H678" s="2" t="s">
        <v>1613</v>
      </c>
      <c r="I678" s="2"/>
      <c r="J678" s="2" t="s">
        <v>1598</v>
      </c>
      <c r="K678" s="2" t="s">
        <v>1664</v>
      </c>
      <c r="L678" s="2" t="s">
        <v>1759</v>
      </c>
      <c r="M678" s="2" t="s">
        <v>275</v>
      </c>
      <c r="N678" s="2" t="s">
        <v>275</v>
      </c>
      <c r="O678" s="2" t="s">
        <v>1766</v>
      </c>
      <c r="P678" s="2" t="s">
        <v>82</v>
      </c>
      <c r="Q678" s="2" t="s">
        <v>83</v>
      </c>
      <c r="R678" s="2" t="s">
        <v>84</v>
      </c>
      <c r="S678" s="2" t="s">
        <v>84</v>
      </c>
      <c r="T678" s="2" t="s">
        <v>119</v>
      </c>
      <c r="U678" s="2" t="str">
        <f t="shared" si="120"/>
        <v>DB information</v>
      </c>
      <c r="V678" s="2" t="s">
        <v>1502</v>
      </c>
      <c r="W678" s="2"/>
      <c r="X678" s="2"/>
      <c r="Y678" s="2" t="s">
        <v>1503</v>
      </c>
      <c r="Z678" s="2"/>
      <c r="AA678" s="2" t="s">
        <v>1504</v>
      </c>
      <c r="AB678" s="2"/>
      <c r="AC678" s="2"/>
      <c r="AD678" s="2"/>
      <c r="AE678" s="2"/>
      <c r="AF678" s="2"/>
      <c r="AG678" s="2"/>
      <c r="AH678" s="2"/>
      <c r="AI678" s="2"/>
      <c r="AJ678" s="2"/>
      <c r="AK678" s="2"/>
      <c r="AL678" s="2"/>
      <c r="AM678" s="2"/>
      <c r="AN678" s="2" t="s">
        <v>1823</v>
      </c>
      <c r="AO678" s="2"/>
      <c r="AP678" s="2"/>
      <c r="AQ678" s="2"/>
      <c r="AR678" s="2" t="s">
        <v>1505</v>
      </c>
      <c r="AS678" s="2"/>
      <c r="AT678" s="2"/>
      <c r="AU678" s="2"/>
      <c r="AV678" s="2" t="s">
        <v>80</v>
      </c>
      <c r="AW678" s="2" t="s">
        <v>80</v>
      </c>
      <c r="AX678" s="2"/>
      <c r="AY678" s="2"/>
      <c r="AZ678" s="2"/>
      <c r="BA678" s="2"/>
      <c r="BB678" s="2"/>
      <c r="BC678" s="2"/>
      <c r="BD678" s="2"/>
      <c r="BE678" s="2"/>
      <c r="BF678" s="2"/>
      <c r="BG678" s="2"/>
      <c r="BH678" s="2"/>
      <c r="BI678" s="2" t="s">
        <v>1955</v>
      </c>
      <c r="BJ678" s="2">
        <v>91</v>
      </c>
      <c r="BK678" s="2" t="s">
        <v>201</v>
      </c>
      <c r="BL678" s="2" t="s">
        <v>275</v>
      </c>
      <c r="BM678" s="2"/>
      <c r="BN678" s="2"/>
      <c r="BO678" s="2"/>
      <c r="BP678" s="2"/>
      <c r="BQ678" s="2"/>
      <c r="BR678" s="2" t="s">
        <v>176</v>
      </c>
      <c r="BS678" s="2">
        <v>35</v>
      </c>
      <c r="BT678" s="2"/>
      <c r="BU678" s="2"/>
      <c r="BV678" s="2"/>
      <c r="BW678" s="2"/>
      <c r="BX678" s="2"/>
      <c r="BY678" s="2"/>
      <c r="BZ678" s="10">
        <f t="shared" si="117"/>
        <v>0.76923076923076927</v>
      </c>
      <c r="CA678" s="10">
        <f t="shared" si="118"/>
        <v>0.84210526315789469</v>
      </c>
      <c r="CB678" s="9">
        <f t="shared" si="121"/>
        <v>3</v>
      </c>
      <c r="CC678" s="9">
        <f t="shared" si="122"/>
        <v>0.5</v>
      </c>
      <c r="CD678" s="9">
        <f t="shared" si="123"/>
        <v>0</v>
      </c>
      <c r="CE678" s="9">
        <f t="shared" si="124"/>
        <v>0.5</v>
      </c>
      <c r="CF678" s="9">
        <f t="shared" si="125"/>
        <v>0.5</v>
      </c>
      <c r="CG678" s="9">
        <f t="shared" si="126"/>
        <v>0.5</v>
      </c>
      <c r="CH678" s="9">
        <f t="shared" si="127"/>
        <v>2</v>
      </c>
      <c r="CI678" s="9">
        <f t="shared" si="119"/>
        <v>1</v>
      </c>
    </row>
    <row r="679" spans="1:87" ht="41.4" x14ac:dyDescent="0.3">
      <c r="A679" s="9">
        <v>542</v>
      </c>
      <c r="B679" s="2" t="s">
        <v>1592</v>
      </c>
      <c r="C679" s="2" t="s">
        <v>1593</v>
      </c>
      <c r="D679" s="2">
        <v>2023</v>
      </c>
      <c r="E679" s="2" t="s">
        <v>137</v>
      </c>
      <c r="F679" s="2" t="s">
        <v>176</v>
      </c>
      <c r="G679" s="2" t="s">
        <v>138</v>
      </c>
      <c r="H679" s="2" t="s">
        <v>1614</v>
      </c>
      <c r="I679" s="2" t="s">
        <v>208</v>
      </c>
      <c r="J679" s="2" t="s">
        <v>1598</v>
      </c>
      <c r="K679" s="2" t="s">
        <v>1664</v>
      </c>
      <c r="L679" s="2" t="s">
        <v>1625</v>
      </c>
      <c r="M679" s="2" t="s">
        <v>1760</v>
      </c>
      <c r="N679" s="2" t="s">
        <v>1028</v>
      </c>
      <c r="O679" s="2" t="s">
        <v>1766</v>
      </c>
      <c r="P679" s="2" t="s">
        <v>82</v>
      </c>
      <c r="Q679" s="2" t="s">
        <v>83</v>
      </c>
      <c r="R679" s="2" t="s">
        <v>84</v>
      </c>
      <c r="S679" s="2" t="s">
        <v>84</v>
      </c>
      <c r="T679" s="2" t="s">
        <v>119</v>
      </c>
      <c r="U679" s="2" t="str">
        <f t="shared" si="120"/>
        <v>DB information</v>
      </c>
      <c r="V679" s="2" t="s">
        <v>1824</v>
      </c>
      <c r="W679" s="2" t="s">
        <v>1825</v>
      </c>
      <c r="X679" s="2" t="s">
        <v>1826</v>
      </c>
      <c r="Y679" s="2" t="s">
        <v>1827</v>
      </c>
      <c r="Z679" s="2" t="s">
        <v>1828</v>
      </c>
      <c r="AA679" s="2"/>
      <c r="AB679" s="2"/>
      <c r="AC679" s="2" t="s">
        <v>1829</v>
      </c>
      <c r="AD679" s="2" t="s">
        <v>1830</v>
      </c>
      <c r="AE679" s="2"/>
      <c r="AF679" s="2" t="s">
        <v>1831</v>
      </c>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t="s">
        <v>1956</v>
      </c>
      <c r="BJ679" s="2">
        <v>420</v>
      </c>
      <c r="BK679" s="2" t="s">
        <v>201</v>
      </c>
      <c r="BL679" s="2">
        <v>0.15</v>
      </c>
      <c r="BM679" s="2">
        <v>0.61599999999999999</v>
      </c>
      <c r="BN679" s="2" t="s">
        <v>1625</v>
      </c>
      <c r="BO679" s="2"/>
      <c r="BP679" s="2"/>
      <c r="BQ679" s="2"/>
      <c r="BR679" s="2" t="s">
        <v>176</v>
      </c>
      <c r="BS679" s="2">
        <v>178</v>
      </c>
      <c r="BT679" s="2"/>
      <c r="BU679" s="2"/>
      <c r="BV679" s="2"/>
      <c r="BW679" s="2"/>
      <c r="BX679" s="2"/>
      <c r="BY679" s="2"/>
      <c r="BZ679" s="10">
        <f t="shared" si="117"/>
        <v>0.84615384615384615</v>
      </c>
      <c r="CA679" s="10">
        <f t="shared" si="118"/>
        <v>0.89473684210526316</v>
      </c>
      <c r="CB679" s="9">
        <f t="shared" si="121"/>
        <v>3</v>
      </c>
      <c r="CC679" s="9">
        <f t="shared" si="122"/>
        <v>1</v>
      </c>
      <c r="CD679" s="9">
        <f t="shared" si="123"/>
        <v>0</v>
      </c>
      <c r="CE679" s="9">
        <f t="shared" si="124"/>
        <v>0.5</v>
      </c>
      <c r="CF679" s="9">
        <f t="shared" si="125"/>
        <v>0.5</v>
      </c>
      <c r="CG679" s="9">
        <f t="shared" si="126"/>
        <v>0.5</v>
      </c>
      <c r="CH679" s="9">
        <f t="shared" si="127"/>
        <v>2</v>
      </c>
      <c r="CI679" s="9">
        <f t="shared" si="119"/>
        <v>1</v>
      </c>
    </row>
    <row r="680" spans="1:87" ht="41.4" x14ac:dyDescent="0.3">
      <c r="A680" s="9">
        <v>542</v>
      </c>
      <c r="B680" s="2" t="s">
        <v>1592</v>
      </c>
      <c r="C680" s="2" t="s">
        <v>1593</v>
      </c>
      <c r="D680" s="2">
        <v>2023</v>
      </c>
      <c r="E680" s="2" t="s">
        <v>137</v>
      </c>
      <c r="F680" s="2" t="s">
        <v>176</v>
      </c>
      <c r="G680" s="2" t="s">
        <v>138</v>
      </c>
      <c r="H680" s="2" t="s">
        <v>1614</v>
      </c>
      <c r="I680" s="2" t="s">
        <v>208</v>
      </c>
      <c r="J680" s="2" t="s">
        <v>1599</v>
      </c>
      <c r="K680" s="2" t="s">
        <v>1664</v>
      </c>
      <c r="L680" s="2"/>
      <c r="M680" s="2" t="s">
        <v>1761</v>
      </c>
      <c r="N680" s="2" t="s">
        <v>1028</v>
      </c>
      <c r="O680" s="2" t="s">
        <v>1766</v>
      </c>
      <c r="P680" s="2" t="s">
        <v>82</v>
      </c>
      <c r="Q680" s="2" t="s">
        <v>83</v>
      </c>
      <c r="R680" s="2" t="s">
        <v>84</v>
      </c>
      <c r="S680" s="2" t="s">
        <v>84</v>
      </c>
      <c r="T680" s="2" t="s">
        <v>119</v>
      </c>
      <c r="U680" s="2" t="str">
        <f t="shared" si="120"/>
        <v>DB information</v>
      </c>
      <c r="V680" s="2" t="s">
        <v>1824</v>
      </c>
      <c r="W680" s="2" t="s">
        <v>1825</v>
      </c>
      <c r="X680" s="2" t="s">
        <v>1826</v>
      </c>
      <c r="Y680" s="2" t="s">
        <v>1827</v>
      </c>
      <c r="Z680" s="2" t="s">
        <v>1828</v>
      </c>
      <c r="AA680" s="2"/>
      <c r="AB680" s="2"/>
      <c r="AC680" s="2" t="s">
        <v>1829</v>
      </c>
      <c r="AD680" s="2" t="s">
        <v>1830</v>
      </c>
      <c r="AE680" s="2"/>
      <c r="AF680" s="2" t="s">
        <v>1831</v>
      </c>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t="s">
        <v>1957</v>
      </c>
      <c r="BJ680" s="2">
        <v>420</v>
      </c>
      <c r="BK680" s="2" t="s">
        <v>201</v>
      </c>
      <c r="BL680" s="2">
        <v>0.11</v>
      </c>
      <c r="BM680" s="2">
        <v>0.154</v>
      </c>
      <c r="BN680" s="2"/>
      <c r="BO680" s="2"/>
      <c r="BP680" s="2"/>
      <c r="BQ680" s="2"/>
      <c r="BR680" s="2" t="s">
        <v>176</v>
      </c>
      <c r="BS680" s="2">
        <v>178</v>
      </c>
      <c r="BT680" s="2"/>
      <c r="BU680" s="2"/>
      <c r="BV680" s="2"/>
      <c r="BW680" s="2"/>
      <c r="BX680" s="2"/>
      <c r="BY680" s="2"/>
      <c r="BZ680" s="10">
        <f t="shared" si="117"/>
        <v>0.84615384615384615</v>
      </c>
      <c r="CA680" s="10">
        <f t="shared" si="118"/>
        <v>0.89473684210526316</v>
      </c>
      <c r="CB680" s="9">
        <f t="shared" si="121"/>
        <v>3</v>
      </c>
      <c r="CC680" s="9">
        <f t="shared" si="122"/>
        <v>1</v>
      </c>
      <c r="CD680" s="9">
        <f t="shared" si="123"/>
        <v>0</v>
      </c>
      <c r="CE680" s="9">
        <f t="shared" si="124"/>
        <v>0.5</v>
      </c>
      <c r="CF680" s="9">
        <f t="shared" si="125"/>
        <v>0.5</v>
      </c>
      <c r="CG680" s="9">
        <f t="shared" si="126"/>
        <v>0.5</v>
      </c>
      <c r="CH680" s="9">
        <f t="shared" si="127"/>
        <v>2</v>
      </c>
      <c r="CI680" s="9">
        <f t="shared" si="119"/>
        <v>1</v>
      </c>
    </row>
    <row r="681" spans="1:87" ht="41.4" x14ac:dyDescent="0.3">
      <c r="A681" s="9">
        <v>542</v>
      </c>
      <c r="B681" s="2" t="s">
        <v>1592</v>
      </c>
      <c r="C681" s="2" t="s">
        <v>1593</v>
      </c>
      <c r="D681" s="2">
        <v>2023</v>
      </c>
      <c r="E681" s="2" t="s">
        <v>137</v>
      </c>
      <c r="F681" s="2" t="s">
        <v>176</v>
      </c>
      <c r="G681" s="2" t="s">
        <v>138</v>
      </c>
      <c r="H681" s="2" t="s">
        <v>1614</v>
      </c>
      <c r="I681" s="2" t="s">
        <v>208</v>
      </c>
      <c r="J681" s="2" t="s">
        <v>1601</v>
      </c>
      <c r="K681" s="2" t="s">
        <v>1664</v>
      </c>
      <c r="L681" s="2" t="s">
        <v>150</v>
      </c>
      <c r="M681" s="2" t="s">
        <v>1762</v>
      </c>
      <c r="N681" s="2" t="s">
        <v>1028</v>
      </c>
      <c r="O681" s="2" t="s">
        <v>1766</v>
      </c>
      <c r="P681" s="2" t="s">
        <v>82</v>
      </c>
      <c r="Q681" s="2" t="s">
        <v>83</v>
      </c>
      <c r="R681" s="2" t="s">
        <v>84</v>
      </c>
      <c r="S681" s="2" t="s">
        <v>84</v>
      </c>
      <c r="T681" s="2" t="s">
        <v>119</v>
      </c>
      <c r="U681" s="2" t="str">
        <f t="shared" si="120"/>
        <v>DB information</v>
      </c>
      <c r="V681" s="2" t="s">
        <v>1824</v>
      </c>
      <c r="W681" s="2" t="s">
        <v>1825</v>
      </c>
      <c r="X681" s="2" t="s">
        <v>1826</v>
      </c>
      <c r="Y681" s="2" t="s">
        <v>1827</v>
      </c>
      <c r="Z681" s="2" t="s">
        <v>1828</v>
      </c>
      <c r="AA681" s="2"/>
      <c r="AB681" s="2"/>
      <c r="AC681" s="2" t="s">
        <v>1829</v>
      </c>
      <c r="AD681" s="2" t="s">
        <v>1830</v>
      </c>
      <c r="AE681" s="2"/>
      <c r="AF681" s="2" t="s">
        <v>1831</v>
      </c>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t="s">
        <v>1958</v>
      </c>
      <c r="BJ681" s="2">
        <v>420</v>
      </c>
      <c r="BK681" s="2" t="s">
        <v>201</v>
      </c>
      <c r="BL681" s="2">
        <v>0.21</v>
      </c>
      <c r="BM681" s="2">
        <v>9.7000000000000003E-2</v>
      </c>
      <c r="BN681" s="2" t="s">
        <v>150</v>
      </c>
      <c r="BO681" s="2"/>
      <c r="BP681" s="2"/>
      <c r="BQ681" s="2"/>
      <c r="BR681" s="2" t="s">
        <v>176</v>
      </c>
      <c r="BS681" s="2">
        <v>178</v>
      </c>
      <c r="BT681" s="2"/>
      <c r="BU681" s="2"/>
      <c r="BV681" s="2"/>
      <c r="BW681" s="2"/>
      <c r="BX681" s="2"/>
      <c r="BY681" s="2"/>
      <c r="BZ681" s="10">
        <f t="shared" si="117"/>
        <v>0.84615384615384615</v>
      </c>
      <c r="CA681" s="10">
        <f t="shared" si="118"/>
        <v>0.89473684210526316</v>
      </c>
      <c r="CB681" s="9">
        <f t="shared" si="121"/>
        <v>3</v>
      </c>
      <c r="CC681" s="9">
        <f t="shared" si="122"/>
        <v>1</v>
      </c>
      <c r="CD681" s="9">
        <f t="shared" si="123"/>
        <v>0</v>
      </c>
      <c r="CE681" s="9">
        <f t="shared" si="124"/>
        <v>0.5</v>
      </c>
      <c r="CF681" s="9">
        <f t="shared" si="125"/>
        <v>0.5</v>
      </c>
      <c r="CG681" s="9">
        <f t="shared" si="126"/>
        <v>0.5</v>
      </c>
      <c r="CH681" s="9">
        <f t="shared" si="127"/>
        <v>2</v>
      </c>
      <c r="CI681" s="9">
        <f t="shared" si="119"/>
        <v>1</v>
      </c>
    </row>
    <row r="682" spans="1:87" ht="41.4" x14ac:dyDescent="0.3">
      <c r="A682" s="9">
        <v>542</v>
      </c>
      <c r="B682" s="2" t="s">
        <v>1592</v>
      </c>
      <c r="C682" s="2" t="s">
        <v>1593</v>
      </c>
      <c r="D682" s="2">
        <v>2023</v>
      </c>
      <c r="E682" s="2" t="s">
        <v>137</v>
      </c>
      <c r="F682" s="2" t="s">
        <v>176</v>
      </c>
      <c r="G682" s="2" t="s">
        <v>138</v>
      </c>
      <c r="H682" s="2" t="s">
        <v>1614</v>
      </c>
      <c r="I682" s="2" t="s">
        <v>208</v>
      </c>
      <c r="J682" s="2" t="s">
        <v>1602</v>
      </c>
      <c r="K682" s="2" t="s">
        <v>1664</v>
      </c>
      <c r="L682" s="2" t="s">
        <v>150</v>
      </c>
      <c r="M682" s="2" t="s">
        <v>1763</v>
      </c>
      <c r="N682" s="2" t="s">
        <v>478</v>
      </c>
      <c r="O682" s="2" t="s">
        <v>1766</v>
      </c>
      <c r="P682" s="2" t="s">
        <v>82</v>
      </c>
      <c r="Q682" s="2" t="s">
        <v>83</v>
      </c>
      <c r="R682" s="2" t="s">
        <v>84</v>
      </c>
      <c r="S682" s="2" t="s">
        <v>84</v>
      </c>
      <c r="T682" s="2" t="s">
        <v>119</v>
      </c>
      <c r="U682" s="2" t="str">
        <f t="shared" si="120"/>
        <v>DB information</v>
      </c>
      <c r="V682" s="2" t="s">
        <v>1824</v>
      </c>
      <c r="W682" s="2" t="s">
        <v>1825</v>
      </c>
      <c r="X682" s="2" t="s">
        <v>1826</v>
      </c>
      <c r="Y682" s="2" t="s">
        <v>1827</v>
      </c>
      <c r="Z682" s="2" t="s">
        <v>1828</v>
      </c>
      <c r="AA682" s="2"/>
      <c r="AB682" s="2"/>
      <c r="AC682" s="2" t="s">
        <v>1829</v>
      </c>
      <c r="AD682" s="2" t="s">
        <v>1830</v>
      </c>
      <c r="AE682" s="2"/>
      <c r="AF682" s="2" t="s">
        <v>1831</v>
      </c>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t="s">
        <v>1959</v>
      </c>
      <c r="BJ682" s="2">
        <v>420</v>
      </c>
      <c r="BK682" s="2" t="s">
        <v>201</v>
      </c>
      <c r="BL682" s="2">
        <v>0.62</v>
      </c>
      <c r="BM682" s="2">
        <v>2.9000000000000001E-2</v>
      </c>
      <c r="BN682" s="2" t="s">
        <v>150</v>
      </c>
      <c r="BO682" s="2"/>
      <c r="BP682" s="2"/>
      <c r="BQ682" s="2"/>
      <c r="BR682" s="2" t="s">
        <v>176</v>
      </c>
      <c r="BS682" s="2">
        <v>178</v>
      </c>
      <c r="BT682" s="2"/>
      <c r="BU682" s="2"/>
      <c r="BV682" s="2"/>
      <c r="BW682" s="2"/>
      <c r="BX682" s="2"/>
      <c r="BY682" s="2"/>
      <c r="BZ682" s="10">
        <f t="shared" si="117"/>
        <v>0.84615384615384615</v>
      </c>
      <c r="CA682" s="10">
        <f t="shared" si="118"/>
        <v>0.89473684210526316</v>
      </c>
      <c r="CB682" s="9">
        <f t="shared" si="121"/>
        <v>3</v>
      </c>
      <c r="CC682" s="9">
        <f t="shared" si="122"/>
        <v>1</v>
      </c>
      <c r="CD682" s="9">
        <f t="shared" si="123"/>
        <v>0</v>
      </c>
      <c r="CE682" s="9">
        <f t="shared" si="124"/>
        <v>0.5</v>
      </c>
      <c r="CF682" s="9">
        <f t="shared" si="125"/>
        <v>0.5</v>
      </c>
      <c r="CG682" s="9">
        <f t="shared" si="126"/>
        <v>0.5</v>
      </c>
      <c r="CH682" s="9">
        <f t="shared" si="127"/>
        <v>2</v>
      </c>
      <c r="CI682" s="9">
        <f t="shared" si="119"/>
        <v>1</v>
      </c>
    </row>
    <row r="683" spans="1:87" ht="41.4" x14ac:dyDescent="0.3">
      <c r="A683" s="9">
        <v>543</v>
      </c>
      <c r="B683" s="2" t="s">
        <v>1592</v>
      </c>
      <c r="C683" s="2" t="s">
        <v>1593</v>
      </c>
      <c r="D683" s="2">
        <v>2023</v>
      </c>
      <c r="E683" s="2" t="s">
        <v>137</v>
      </c>
      <c r="F683" s="2" t="s">
        <v>176</v>
      </c>
      <c r="G683" s="2" t="s">
        <v>138</v>
      </c>
      <c r="H683" s="2" t="s">
        <v>1614</v>
      </c>
      <c r="I683" s="2" t="s">
        <v>208</v>
      </c>
      <c r="J683" s="2" t="s">
        <v>1598</v>
      </c>
      <c r="K683" s="2" t="s">
        <v>1676</v>
      </c>
      <c r="L683" s="2" t="s">
        <v>1625</v>
      </c>
      <c r="M683" s="2" t="s">
        <v>1764</v>
      </c>
      <c r="N683" s="2" t="s">
        <v>1765</v>
      </c>
      <c r="O683" s="2" t="s">
        <v>1766</v>
      </c>
      <c r="P683" s="2" t="s">
        <v>82</v>
      </c>
      <c r="Q683" s="2" t="s">
        <v>83</v>
      </c>
      <c r="R683" s="2" t="s">
        <v>84</v>
      </c>
      <c r="S683" s="2" t="s">
        <v>84</v>
      </c>
      <c r="T683" s="2" t="s">
        <v>1775</v>
      </c>
      <c r="U683" s="2" t="str">
        <f t="shared" si="120"/>
        <v>DB information</v>
      </c>
      <c r="V683" s="2" t="s">
        <v>1824</v>
      </c>
      <c r="W683" s="2" t="s">
        <v>1825</v>
      </c>
      <c r="X683" s="2" t="s">
        <v>1826</v>
      </c>
      <c r="Y683" s="2" t="s">
        <v>1827</v>
      </c>
      <c r="Z683" s="2" t="s">
        <v>1828</v>
      </c>
      <c r="AA683" s="2"/>
      <c r="AB683" s="2"/>
      <c r="AC683" s="2" t="s">
        <v>1829</v>
      </c>
      <c r="AD683" s="2" t="s">
        <v>1830</v>
      </c>
      <c r="AE683" s="2"/>
      <c r="AF683" s="2" t="s">
        <v>1831</v>
      </c>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v>420</v>
      </c>
      <c r="BK683" s="2" t="s">
        <v>201</v>
      </c>
      <c r="BL683" s="2">
        <v>1E-3</v>
      </c>
      <c r="BM683" s="2">
        <v>10179</v>
      </c>
      <c r="BN683" s="2" t="s">
        <v>1625</v>
      </c>
      <c r="BO683" s="2"/>
      <c r="BP683" s="2"/>
      <c r="BQ683" s="2"/>
      <c r="BR683" s="2" t="s">
        <v>176</v>
      </c>
      <c r="BS683" s="2">
        <v>178</v>
      </c>
      <c r="BT683" s="2"/>
      <c r="BU683" s="2"/>
      <c r="BV683" s="2"/>
      <c r="BW683" s="2"/>
      <c r="BX683" s="2"/>
      <c r="BY683" s="2"/>
      <c r="BZ683" s="10">
        <f t="shared" si="117"/>
        <v>0.53846153846153844</v>
      </c>
      <c r="CA683" s="10">
        <f t="shared" si="118"/>
        <v>0.68421052631578949</v>
      </c>
      <c r="CB683" s="9">
        <f t="shared" si="121"/>
        <v>3</v>
      </c>
      <c r="CC683" s="9">
        <f t="shared" si="122"/>
        <v>1</v>
      </c>
      <c r="CD683" s="9">
        <f t="shared" si="123"/>
        <v>0</v>
      </c>
      <c r="CE683" s="9">
        <f t="shared" si="124"/>
        <v>0.5</v>
      </c>
      <c r="CF683" s="9">
        <f t="shared" si="125"/>
        <v>0.5</v>
      </c>
      <c r="CG683" s="9">
        <f t="shared" si="126"/>
        <v>0.5</v>
      </c>
      <c r="CH683" s="9">
        <f t="shared" si="127"/>
        <v>0</v>
      </c>
      <c r="CI683" s="9">
        <f t="shared" si="119"/>
        <v>1</v>
      </c>
    </row>
    <row r="684" spans="1:87" ht="41.4" x14ac:dyDescent="0.3">
      <c r="A684" s="9">
        <v>543</v>
      </c>
      <c r="B684" s="2" t="s">
        <v>1592</v>
      </c>
      <c r="C684" s="2" t="s">
        <v>1593</v>
      </c>
      <c r="D684" s="2">
        <v>2023</v>
      </c>
      <c r="E684" s="2" t="s">
        <v>137</v>
      </c>
      <c r="F684" s="2" t="s">
        <v>176</v>
      </c>
      <c r="G684" s="2" t="s">
        <v>138</v>
      </c>
      <c r="H684" s="2" t="s">
        <v>1614</v>
      </c>
      <c r="I684" s="2" t="s">
        <v>208</v>
      </c>
      <c r="J684" s="2" t="s">
        <v>1599</v>
      </c>
      <c r="K684" s="2" t="s">
        <v>1676</v>
      </c>
      <c r="L684" s="2"/>
      <c r="M684" s="2" t="s">
        <v>1764</v>
      </c>
      <c r="N684" s="2" t="s">
        <v>1765</v>
      </c>
      <c r="O684" s="2" t="s">
        <v>1766</v>
      </c>
      <c r="P684" s="2" t="s">
        <v>82</v>
      </c>
      <c r="Q684" s="2" t="s">
        <v>83</v>
      </c>
      <c r="R684" s="2" t="s">
        <v>84</v>
      </c>
      <c r="S684" s="2" t="s">
        <v>84</v>
      </c>
      <c r="T684" s="2" t="s">
        <v>1775</v>
      </c>
      <c r="U684" s="2" t="str">
        <f t="shared" si="120"/>
        <v>DB information</v>
      </c>
      <c r="V684" s="2" t="s">
        <v>1824</v>
      </c>
      <c r="W684" s="2" t="s">
        <v>1825</v>
      </c>
      <c r="X684" s="2" t="s">
        <v>1826</v>
      </c>
      <c r="Y684" s="2" t="s">
        <v>1827</v>
      </c>
      <c r="Z684" s="2" t="s">
        <v>1828</v>
      </c>
      <c r="AA684" s="2"/>
      <c r="AB684" s="2"/>
      <c r="AC684" s="2" t="s">
        <v>1829</v>
      </c>
      <c r="AD684" s="2" t="s">
        <v>1830</v>
      </c>
      <c r="AE684" s="2"/>
      <c r="AF684" s="2" t="s">
        <v>1831</v>
      </c>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v>420</v>
      </c>
      <c r="BK684" s="2" t="s">
        <v>201</v>
      </c>
      <c r="BL684" s="2">
        <v>2.9000000000000001E-2</v>
      </c>
      <c r="BM684" s="2">
        <v>1632</v>
      </c>
      <c r="BN684" s="2"/>
      <c r="BO684" s="2"/>
      <c r="BP684" s="2"/>
      <c r="BQ684" s="2"/>
      <c r="BR684" s="2" t="s">
        <v>176</v>
      </c>
      <c r="BS684" s="2">
        <v>178</v>
      </c>
      <c r="BT684" s="2"/>
      <c r="BU684" s="2"/>
      <c r="BV684" s="2"/>
      <c r="BW684" s="2"/>
      <c r="BX684" s="2"/>
      <c r="BY684" s="2"/>
      <c r="BZ684" s="10">
        <f t="shared" si="117"/>
        <v>0.53846153846153844</v>
      </c>
      <c r="CA684" s="10">
        <f t="shared" si="118"/>
        <v>0.68421052631578949</v>
      </c>
      <c r="CB684" s="9">
        <f t="shared" si="121"/>
        <v>3</v>
      </c>
      <c r="CC684" s="9">
        <f t="shared" si="122"/>
        <v>1</v>
      </c>
      <c r="CD684" s="9">
        <f t="shared" si="123"/>
        <v>0</v>
      </c>
      <c r="CE684" s="9">
        <f t="shared" si="124"/>
        <v>0.5</v>
      </c>
      <c r="CF684" s="9">
        <f t="shared" si="125"/>
        <v>0.5</v>
      </c>
      <c r="CG684" s="9">
        <f t="shared" si="126"/>
        <v>0.5</v>
      </c>
      <c r="CH684" s="9">
        <f t="shared" si="127"/>
        <v>0</v>
      </c>
      <c r="CI684" s="9">
        <f t="shared" si="119"/>
        <v>1</v>
      </c>
    </row>
    <row r="685" spans="1:87" ht="41.4" x14ac:dyDescent="0.3">
      <c r="A685" s="9">
        <v>543</v>
      </c>
      <c r="B685" s="2" t="s">
        <v>1592</v>
      </c>
      <c r="C685" s="2" t="s">
        <v>1593</v>
      </c>
      <c r="D685" s="2">
        <v>2023</v>
      </c>
      <c r="E685" s="2" t="s">
        <v>137</v>
      </c>
      <c r="F685" s="2" t="s">
        <v>176</v>
      </c>
      <c r="G685" s="2" t="s">
        <v>138</v>
      </c>
      <c r="H685" s="2" t="s">
        <v>1614</v>
      </c>
      <c r="I685" s="2" t="s">
        <v>208</v>
      </c>
      <c r="J685" s="2" t="s">
        <v>1601</v>
      </c>
      <c r="K685" s="2" t="s">
        <v>1676</v>
      </c>
      <c r="L685" s="2" t="s">
        <v>150</v>
      </c>
      <c r="M685" s="2" t="s">
        <v>1764</v>
      </c>
      <c r="N685" s="2" t="s">
        <v>1765</v>
      </c>
      <c r="O685" s="2" t="s">
        <v>1766</v>
      </c>
      <c r="P685" s="2" t="s">
        <v>82</v>
      </c>
      <c r="Q685" s="2" t="s">
        <v>83</v>
      </c>
      <c r="R685" s="2" t="s">
        <v>84</v>
      </c>
      <c r="S685" s="2" t="s">
        <v>84</v>
      </c>
      <c r="T685" s="2" t="s">
        <v>1775</v>
      </c>
      <c r="U685" s="2" t="str">
        <f t="shared" si="120"/>
        <v>DB information</v>
      </c>
      <c r="V685" s="2" t="s">
        <v>1824</v>
      </c>
      <c r="W685" s="2" t="s">
        <v>1825</v>
      </c>
      <c r="X685" s="2" t="s">
        <v>1826</v>
      </c>
      <c r="Y685" s="2" t="s">
        <v>1827</v>
      </c>
      <c r="Z685" s="2" t="s">
        <v>1828</v>
      </c>
      <c r="AA685" s="2"/>
      <c r="AB685" s="2"/>
      <c r="AC685" s="2" t="s">
        <v>1829</v>
      </c>
      <c r="AD685" s="2" t="s">
        <v>1830</v>
      </c>
      <c r="AE685" s="2"/>
      <c r="AF685" s="2" t="s">
        <v>1831</v>
      </c>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v>420</v>
      </c>
      <c r="BK685" s="2" t="s">
        <v>201</v>
      </c>
      <c r="BL685" s="2">
        <v>0.21</v>
      </c>
      <c r="BM685" s="2">
        <v>7.4999999999999997E-2</v>
      </c>
      <c r="BN685" s="2" t="s">
        <v>150</v>
      </c>
      <c r="BO685" s="2"/>
      <c r="BP685" s="2"/>
      <c r="BQ685" s="2"/>
      <c r="BR685" s="2" t="s">
        <v>176</v>
      </c>
      <c r="BS685" s="2">
        <v>178</v>
      </c>
      <c r="BT685" s="2"/>
      <c r="BU685" s="2"/>
      <c r="BV685" s="2"/>
      <c r="BW685" s="2"/>
      <c r="BX685" s="2"/>
      <c r="BY685" s="2"/>
      <c r="BZ685" s="10">
        <f t="shared" si="117"/>
        <v>0.53846153846153844</v>
      </c>
      <c r="CA685" s="10">
        <f t="shared" si="118"/>
        <v>0.68421052631578949</v>
      </c>
      <c r="CB685" s="9">
        <f t="shared" si="121"/>
        <v>3</v>
      </c>
      <c r="CC685" s="9">
        <f t="shared" si="122"/>
        <v>1</v>
      </c>
      <c r="CD685" s="9">
        <f t="shared" si="123"/>
        <v>0</v>
      </c>
      <c r="CE685" s="9">
        <f t="shared" si="124"/>
        <v>0.5</v>
      </c>
      <c r="CF685" s="9">
        <f t="shared" si="125"/>
        <v>0.5</v>
      </c>
      <c r="CG685" s="9">
        <f t="shared" si="126"/>
        <v>0.5</v>
      </c>
      <c r="CH685" s="9">
        <f t="shared" si="127"/>
        <v>0</v>
      </c>
      <c r="CI685" s="9">
        <f t="shared" si="119"/>
        <v>1</v>
      </c>
    </row>
    <row r="686" spans="1:87" ht="41.4" x14ac:dyDescent="0.3">
      <c r="A686" s="9">
        <v>543</v>
      </c>
      <c r="B686" s="2" t="s">
        <v>1592</v>
      </c>
      <c r="C686" s="2" t="s">
        <v>1593</v>
      </c>
      <c r="D686" s="2">
        <v>2023</v>
      </c>
      <c r="E686" s="2" t="s">
        <v>137</v>
      </c>
      <c r="F686" s="2" t="s">
        <v>176</v>
      </c>
      <c r="G686" s="2" t="s">
        <v>138</v>
      </c>
      <c r="H686" s="2" t="s">
        <v>1614</v>
      </c>
      <c r="I686" s="2" t="s">
        <v>208</v>
      </c>
      <c r="J686" s="2" t="s">
        <v>1602</v>
      </c>
      <c r="K686" s="2" t="s">
        <v>1676</v>
      </c>
      <c r="L686" s="2" t="s">
        <v>150</v>
      </c>
      <c r="M686" s="2" t="s">
        <v>1764</v>
      </c>
      <c r="N686" s="2" t="s">
        <v>1765</v>
      </c>
      <c r="O686" s="2" t="s">
        <v>1766</v>
      </c>
      <c r="P686" s="2" t="s">
        <v>82</v>
      </c>
      <c r="Q686" s="2" t="s">
        <v>83</v>
      </c>
      <c r="R686" s="2" t="s">
        <v>84</v>
      </c>
      <c r="S686" s="2" t="s">
        <v>84</v>
      </c>
      <c r="T686" s="2" t="s">
        <v>1775</v>
      </c>
      <c r="U686" s="2" t="str">
        <f t="shared" si="120"/>
        <v>DB information</v>
      </c>
      <c r="V686" s="2" t="s">
        <v>1824</v>
      </c>
      <c r="W686" s="2" t="s">
        <v>1825</v>
      </c>
      <c r="X686" s="2" t="s">
        <v>1826</v>
      </c>
      <c r="Y686" s="2" t="s">
        <v>1827</v>
      </c>
      <c r="Z686" s="2" t="s">
        <v>1828</v>
      </c>
      <c r="AA686" s="2"/>
      <c r="AB686" s="2"/>
      <c r="AC686" s="2" t="s">
        <v>1829</v>
      </c>
      <c r="AD686" s="2" t="s">
        <v>1830</v>
      </c>
      <c r="AE686" s="2"/>
      <c r="AF686" s="2" t="s">
        <v>1831</v>
      </c>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v>420</v>
      </c>
      <c r="BK686" s="2" t="s">
        <v>201</v>
      </c>
      <c r="BL686" s="2">
        <v>0.65</v>
      </c>
      <c r="BM686" s="2">
        <v>3.4000000000000002E-2</v>
      </c>
      <c r="BN686" s="2" t="s">
        <v>150</v>
      </c>
      <c r="BO686" s="2"/>
      <c r="BP686" s="2"/>
      <c r="BQ686" s="2"/>
      <c r="BR686" s="2" t="s">
        <v>176</v>
      </c>
      <c r="BS686" s="2">
        <v>178</v>
      </c>
      <c r="BT686" s="2"/>
      <c r="BU686" s="2"/>
      <c r="BV686" s="2"/>
      <c r="BW686" s="2"/>
      <c r="BX686" s="2"/>
      <c r="BY686" s="2"/>
      <c r="BZ686" s="10">
        <f t="shared" si="117"/>
        <v>0.53846153846153844</v>
      </c>
      <c r="CA686" s="10">
        <f t="shared" si="118"/>
        <v>0.68421052631578949</v>
      </c>
      <c r="CB686" s="9">
        <f t="shared" si="121"/>
        <v>3</v>
      </c>
      <c r="CC686" s="9">
        <f t="shared" si="122"/>
        <v>1</v>
      </c>
      <c r="CD686" s="9">
        <f t="shared" si="123"/>
        <v>0</v>
      </c>
      <c r="CE686" s="9">
        <f t="shared" si="124"/>
        <v>0.5</v>
      </c>
      <c r="CF686" s="9">
        <f t="shared" si="125"/>
        <v>0.5</v>
      </c>
      <c r="CG686" s="9">
        <f t="shared" si="126"/>
        <v>0.5</v>
      </c>
      <c r="CH686" s="9">
        <f t="shared" si="127"/>
        <v>0</v>
      </c>
      <c r="CI686" s="9">
        <f t="shared" si="119"/>
        <v>1</v>
      </c>
    </row>
    <row r="687" spans="1:87" ht="41.4" x14ac:dyDescent="0.3">
      <c r="A687" s="9">
        <v>544</v>
      </c>
      <c r="B687" s="2" t="s">
        <v>1592</v>
      </c>
      <c r="C687" s="2" t="s">
        <v>1593</v>
      </c>
      <c r="D687" s="2">
        <v>2023</v>
      </c>
      <c r="E687" s="2" t="s">
        <v>137</v>
      </c>
      <c r="F687" s="2" t="s">
        <v>176</v>
      </c>
      <c r="G687" s="2" t="s">
        <v>138</v>
      </c>
      <c r="H687" s="2" t="s">
        <v>1614</v>
      </c>
      <c r="I687" s="2" t="s">
        <v>208</v>
      </c>
      <c r="J687" s="2" t="s">
        <v>1598</v>
      </c>
      <c r="K687" s="2" t="s">
        <v>1685</v>
      </c>
      <c r="L687" s="2" t="s">
        <v>1625</v>
      </c>
      <c r="M687" s="2" t="s">
        <v>1764</v>
      </c>
      <c r="N687" s="2" t="s">
        <v>1765</v>
      </c>
      <c r="O687" s="2" t="s">
        <v>1766</v>
      </c>
      <c r="P687" s="2" t="s">
        <v>82</v>
      </c>
      <c r="Q687" s="2" t="s">
        <v>83</v>
      </c>
      <c r="R687" s="2" t="s">
        <v>84</v>
      </c>
      <c r="S687" s="2" t="s">
        <v>84</v>
      </c>
      <c r="T687" s="2" t="s">
        <v>1776</v>
      </c>
      <c r="U687" s="2" t="str">
        <f t="shared" si="120"/>
        <v>DB information</v>
      </c>
      <c r="V687" s="2" t="s">
        <v>1824</v>
      </c>
      <c r="W687" s="2" t="s">
        <v>1825</v>
      </c>
      <c r="X687" s="2" t="s">
        <v>1826</v>
      </c>
      <c r="Y687" s="2" t="s">
        <v>1827</v>
      </c>
      <c r="Z687" s="2" t="s">
        <v>1828</v>
      </c>
      <c r="AA687" s="2"/>
      <c r="AB687" s="2"/>
      <c r="AC687" s="2" t="s">
        <v>1829</v>
      </c>
      <c r="AD687" s="2" t="s">
        <v>1830</v>
      </c>
      <c r="AE687" s="2"/>
      <c r="AF687" s="2" t="s">
        <v>1831</v>
      </c>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v>420</v>
      </c>
      <c r="BK687" s="2" t="s">
        <v>201</v>
      </c>
      <c r="BL687" s="2">
        <v>1E-3</v>
      </c>
      <c r="BM687" s="2">
        <v>10184</v>
      </c>
      <c r="BN687" s="2" t="s">
        <v>1625</v>
      </c>
      <c r="BO687" s="2"/>
      <c r="BP687" s="2"/>
      <c r="BQ687" s="2"/>
      <c r="BR687" s="2" t="s">
        <v>176</v>
      </c>
      <c r="BS687" s="2">
        <v>178</v>
      </c>
      <c r="BT687" s="2"/>
      <c r="BU687" s="2"/>
      <c r="BV687" s="2"/>
      <c r="BW687" s="2"/>
      <c r="BX687" s="2"/>
      <c r="BY687" s="2"/>
      <c r="BZ687" s="10">
        <f t="shared" si="117"/>
        <v>0.53846153846153844</v>
      </c>
      <c r="CA687" s="10">
        <f t="shared" si="118"/>
        <v>0.68421052631578949</v>
      </c>
      <c r="CB687" s="9">
        <f t="shared" si="121"/>
        <v>3</v>
      </c>
      <c r="CC687" s="9">
        <f t="shared" si="122"/>
        <v>1</v>
      </c>
      <c r="CD687" s="9">
        <f t="shared" si="123"/>
        <v>0</v>
      </c>
      <c r="CE687" s="9">
        <f t="shared" si="124"/>
        <v>0.5</v>
      </c>
      <c r="CF687" s="9">
        <f t="shared" si="125"/>
        <v>0.5</v>
      </c>
      <c r="CG687" s="9">
        <f t="shared" si="126"/>
        <v>0.5</v>
      </c>
      <c r="CH687" s="9">
        <f t="shared" si="127"/>
        <v>0</v>
      </c>
      <c r="CI687" s="9">
        <f t="shared" si="119"/>
        <v>1</v>
      </c>
    </row>
    <row r="688" spans="1:87" ht="41.4" x14ac:dyDescent="0.3">
      <c r="A688" s="9">
        <v>544</v>
      </c>
      <c r="B688" s="2" t="s">
        <v>1592</v>
      </c>
      <c r="C688" s="2" t="s">
        <v>1593</v>
      </c>
      <c r="D688" s="2">
        <v>2023</v>
      </c>
      <c r="E688" s="2" t="s">
        <v>137</v>
      </c>
      <c r="F688" s="2" t="s">
        <v>176</v>
      </c>
      <c r="G688" s="2" t="s">
        <v>138</v>
      </c>
      <c r="H688" s="2" t="s">
        <v>1614</v>
      </c>
      <c r="I688" s="2" t="s">
        <v>208</v>
      </c>
      <c r="J688" s="2" t="s">
        <v>1599</v>
      </c>
      <c r="K688" s="2" t="s">
        <v>1685</v>
      </c>
      <c r="L688" s="2"/>
      <c r="M688" s="2" t="s">
        <v>1764</v>
      </c>
      <c r="N688" s="2" t="s">
        <v>1765</v>
      </c>
      <c r="O688" s="2" t="s">
        <v>1766</v>
      </c>
      <c r="P688" s="2" t="s">
        <v>82</v>
      </c>
      <c r="Q688" s="2" t="s">
        <v>83</v>
      </c>
      <c r="R688" s="2" t="s">
        <v>84</v>
      </c>
      <c r="S688" s="2" t="s">
        <v>84</v>
      </c>
      <c r="T688" s="2" t="s">
        <v>1776</v>
      </c>
      <c r="U688" s="2" t="str">
        <f t="shared" si="120"/>
        <v>DB information</v>
      </c>
      <c r="V688" s="2" t="s">
        <v>1824</v>
      </c>
      <c r="W688" s="2" t="s">
        <v>1825</v>
      </c>
      <c r="X688" s="2" t="s">
        <v>1826</v>
      </c>
      <c r="Y688" s="2" t="s">
        <v>1827</v>
      </c>
      <c r="Z688" s="2" t="s">
        <v>1828</v>
      </c>
      <c r="AA688" s="2"/>
      <c r="AB688" s="2"/>
      <c r="AC688" s="2" t="s">
        <v>1829</v>
      </c>
      <c r="AD688" s="2" t="s">
        <v>1830</v>
      </c>
      <c r="AE688" s="2"/>
      <c r="AF688" s="2" t="s">
        <v>1831</v>
      </c>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v>420</v>
      </c>
      <c r="BK688" s="2" t="s">
        <v>201</v>
      </c>
      <c r="BL688" s="2">
        <v>0.107</v>
      </c>
      <c r="BM688" s="2">
        <v>1631</v>
      </c>
      <c r="BN688" s="2"/>
      <c r="BO688" s="2"/>
      <c r="BP688" s="2"/>
      <c r="BQ688" s="2"/>
      <c r="BR688" s="2" t="s">
        <v>176</v>
      </c>
      <c r="BS688" s="2">
        <v>178</v>
      </c>
      <c r="BT688" s="2"/>
      <c r="BU688" s="2"/>
      <c r="BV688" s="2"/>
      <c r="BW688" s="2"/>
      <c r="BX688" s="2"/>
      <c r="BY688" s="2"/>
      <c r="BZ688" s="10">
        <f t="shared" si="117"/>
        <v>0.53846153846153844</v>
      </c>
      <c r="CA688" s="10">
        <f t="shared" si="118"/>
        <v>0.68421052631578949</v>
      </c>
      <c r="CB688" s="9">
        <f t="shared" si="121"/>
        <v>3</v>
      </c>
      <c r="CC688" s="9">
        <f t="shared" si="122"/>
        <v>1</v>
      </c>
      <c r="CD688" s="9">
        <f t="shared" si="123"/>
        <v>0</v>
      </c>
      <c r="CE688" s="9">
        <f t="shared" si="124"/>
        <v>0.5</v>
      </c>
      <c r="CF688" s="9">
        <f t="shared" si="125"/>
        <v>0.5</v>
      </c>
      <c r="CG688" s="9">
        <f t="shared" si="126"/>
        <v>0.5</v>
      </c>
      <c r="CH688" s="9">
        <f t="shared" si="127"/>
        <v>0</v>
      </c>
      <c r="CI688" s="9">
        <f t="shared" si="119"/>
        <v>1</v>
      </c>
    </row>
    <row r="689" spans="1:87" ht="41.4" x14ac:dyDescent="0.3">
      <c r="A689" s="9">
        <v>544</v>
      </c>
      <c r="B689" s="2" t="s">
        <v>1592</v>
      </c>
      <c r="C689" s="2" t="s">
        <v>1593</v>
      </c>
      <c r="D689" s="2">
        <v>2023</v>
      </c>
      <c r="E689" s="2" t="s">
        <v>137</v>
      </c>
      <c r="F689" s="2" t="s">
        <v>176</v>
      </c>
      <c r="G689" s="2" t="s">
        <v>138</v>
      </c>
      <c r="H689" s="2" t="s">
        <v>1614</v>
      </c>
      <c r="I689" s="2" t="s">
        <v>208</v>
      </c>
      <c r="J689" s="2" t="s">
        <v>1601</v>
      </c>
      <c r="K689" s="2" t="s">
        <v>1685</v>
      </c>
      <c r="L689" s="2" t="s">
        <v>150</v>
      </c>
      <c r="M689" s="2" t="s">
        <v>1764</v>
      </c>
      <c r="N689" s="2" t="s">
        <v>1765</v>
      </c>
      <c r="O689" s="2" t="s">
        <v>1766</v>
      </c>
      <c r="P689" s="2" t="s">
        <v>82</v>
      </c>
      <c r="Q689" s="2" t="s">
        <v>83</v>
      </c>
      <c r="R689" s="2" t="s">
        <v>84</v>
      </c>
      <c r="S689" s="2" t="s">
        <v>84</v>
      </c>
      <c r="T689" s="2" t="s">
        <v>1776</v>
      </c>
      <c r="U689" s="2" t="str">
        <f t="shared" si="120"/>
        <v>DB information</v>
      </c>
      <c r="V689" s="2" t="s">
        <v>1824</v>
      </c>
      <c r="W689" s="2" t="s">
        <v>1825</v>
      </c>
      <c r="X689" s="2" t="s">
        <v>1826</v>
      </c>
      <c r="Y689" s="2" t="s">
        <v>1827</v>
      </c>
      <c r="Z689" s="2" t="s">
        <v>1828</v>
      </c>
      <c r="AA689" s="2"/>
      <c r="AB689" s="2"/>
      <c r="AC689" s="2" t="s">
        <v>1829</v>
      </c>
      <c r="AD689" s="2" t="s">
        <v>1830</v>
      </c>
      <c r="AE689" s="2"/>
      <c r="AF689" s="2" t="s">
        <v>1831</v>
      </c>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v>420</v>
      </c>
      <c r="BK689" s="2" t="s">
        <v>201</v>
      </c>
      <c r="BL689" s="2">
        <v>0.48</v>
      </c>
      <c r="BM689" s="2">
        <v>4.9000000000000002E-2</v>
      </c>
      <c r="BN689" s="2" t="s">
        <v>150</v>
      </c>
      <c r="BO689" s="2"/>
      <c r="BP689" s="2"/>
      <c r="BQ689" s="2"/>
      <c r="BR689" s="2" t="s">
        <v>176</v>
      </c>
      <c r="BS689" s="2">
        <v>178</v>
      </c>
      <c r="BT689" s="2"/>
      <c r="BU689" s="2"/>
      <c r="BV689" s="2"/>
      <c r="BW689" s="2"/>
      <c r="BX689" s="2"/>
      <c r="BY689" s="2"/>
      <c r="BZ689" s="10">
        <f t="shared" si="117"/>
        <v>0.53846153846153844</v>
      </c>
      <c r="CA689" s="10">
        <f t="shared" si="118"/>
        <v>0.68421052631578949</v>
      </c>
      <c r="CB689" s="9">
        <f t="shared" si="121"/>
        <v>3</v>
      </c>
      <c r="CC689" s="9">
        <f t="shared" si="122"/>
        <v>1</v>
      </c>
      <c r="CD689" s="9">
        <f t="shared" si="123"/>
        <v>0</v>
      </c>
      <c r="CE689" s="9">
        <f t="shared" si="124"/>
        <v>0.5</v>
      </c>
      <c r="CF689" s="9">
        <f t="shared" si="125"/>
        <v>0.5</v>
      </c>
      <c r="CG689" s="9">
        <f t="shared" si="126"/>
        <v>0.5</v>
      </c>
      <c r="CH689" s="9">
        <f t="shared" si="127"/>
        <v>0</v>
      </c>
      <c r="CI689" s="9">
        <f t="shared" si="119"/>
        <v>1</v>
      </c>
    </row>
    <row r="690" spans="1:87" ht="41.4" x14ac:dyDescent="0.3">
      <c r="A690" s="9">
        <v>544</v>
      </c>
      <c r="B690" s="2" t="s">
        <v>1592</v>
      </c>
      <c r="C690" s="2" t="s">
        <v>1593</v>
      </c>
      <c r="D690" s="2">
        <v>2023</v>
      </c>
      <c r="E690" s="2" t="s">
        <v>137</v>
      </c>
      <c r="F690" s="2" t="s">
        <v>176</v>
      </c>
      <c r="G690" s="2" t="s">
        <v>138</v>
      </c>
      <c r="H690" s="2" t="s">
        <v>1614</v>
      </c>
      <c r="I690" s="2" t="s">
        <v>208</v>
      </c>
      <c r="J690" s="2" t="s">
        <v>1602</v>
      </c>
      <c r="K690" s="2" t="s">
        <v>1685</v>
      </c>
      <c r="L690" s="2" t="s">
        <v>150</v>
      </c>
      <c r="M690" s="2" t="s">
        <v>1764</v>
      </c>
      <c r="N690" s="2" t="s">
        <v>1765</v>
      </c>
      <c r="O690" s="2" t="s">
        <v>1766</v>
      </c>
      <c r="P690" s="2" t="s">
        <v>82</v>
      </c>
      <c r="Q690" s="2" t="s">
        <v>83</v>
      </c>
      <c r="R690" s="2" t="s">
        <v>84</v>
      </c>
      <c r="S690" s="2" t="s">
        <v>84</v>
      </c>
      <c r="T690" s="2" t="s">
        <v>1776</v>
      </c>
      <c r="U690" s="2" t="str">
        <f t="shared" si="120"/>
        <v>DB information</v>
      </c>
      <c r="V690" s="2" t="s">
        <v>1824</v>
      </c>
      <c r="W690" s="2" t="s">
        <v>1825</v>
      </c>
      <c r="X690" s="2" t="s">
        <v>1826</v>
      </c>
      <c r="Y690" s="2" t="s">
        <v>1827</v>
      </c>
      <c r="Z690" s="2" t="s">
        <v>1828</v>
      </c>
      <c r="AA690" s="2"/>
      <c r="AB690" s="2"/>
      <c r="AC690" s="2" t="s">
        <v>1829</v>
      </c>
      <c r="AD690" s="2" t="s">
        <v>1830</v>
      </c>
      <c r="AE690" s="2"/>
      <c r="AF690" s="2" t="s">
        <v>1831</v>
      </c>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v>420</v>
      </c>
      <c r="BK690" s="2" t="s">
        <v>201</v>
      </c>
      <c r="BL690" s="2">
        <v>0.76</v>
      </c>
      <c r="BM690" s="2">
        <v>2.9000000000000001E-2</v>
      </c>
      <c r="BN690" s="2" t="s">
        <v>150</v>
      </c>
      <c r="BO690" s="2"/>
      <c r="BP690" s="2"/>
      <c r="BQ690" s="2"/>
      <c r="BR690" s="2" t="s">
        <v>176</v>
      </c>
      <c r="BS690" s="2">
        <v>178</v>
      </c>
      <c r="BT690" s="2"/>
      <c r="BU690" s="2"/>
      <c r="BV690" s="2"/>
      <c r="BW690" s="2"/>
      <c r="BX690" s="2"/>
      <c r="BY690" s="2"/>
      <c r="BZ690" s="10">
        <f t="shared" si="117"/>
        <v>0.53846153846153844</v>
      </c>
      <c r="CA690" s="10">
        <f t="shared" si="118"/>
        <v>0.68421052631578949</v>
      </c>
      <c r="CB690" s="9">
        <f t="shared" si="121"/>
        <v>3</v>
      </c>
      <c r="CC690" s="9">
        <f t="shared" si="122"/>
        <v>1</v>
      </c>
      <c r="CD690" s="9">
        <f t="shared" si="123"/>
        <v>0</v>
      </c>
      <c r="CE690" s="9">
        <f t="shared" si="124"/>
        <v>0.5</v>
      </c>
      <c r="CF690" s="9">
        <f t="shared" si="125"/>
        <v>0.5</v>
      </c>
      <c r="CG690" s="9">
        <f t="shared" si="126"/>
        <v>0.5</v>
      </c>
      <c r="CH690" s="9">
        <f t="shared" si="127"/>
        <v>0</v>
      </c>
      <c r="CI690" s="9">
        <f t="shared" si="119"/>
        <v>1</v>
      </c>
    </row>
    <row r="691" spans="1:87" ht="41.4" x14ac:dyDescent="0.3">
      <c r="A691" s="9">
        <v>545</v>
      </c>
      <c r="B691" s="2" t="s">
        <v>1592</v>
      </c>
      <c r="C691" s="2" t="s">
        <v>1593</v>
      </c>
      <c r="D691" s="2">
        <v>2023</v>
      </c>
      <c r="E691" s="2" t="s">
        <v>137</v>
      </c>
      <c r="F691" s="2" t="s">
        <v>176</v>
      </c>
      <c r="G691" s="2" t="s">
        <v>138</v>
      </c>
      <c r="H691" s="2" t="s">
        <v>1614</v>
      </c>
      <c r="I691" s="2" t="s">
        <v>208</v>
      </c>
      <c r="J691" s="2" t="s">
        <v>1598</v>
      </c>
      <c r="K691" s="2" t="s">
        <v>1693</v>
      </c>
      <c r="L691" s="2" t="s">
        <v>1625</v>
      </c>
      <c r="M691" s="2" t="s">
        <v>1764</v>
      </c>
      <c r="N691" s="2" t="s">
        <v>1765</v>
      </c>
      <c r="O691" s="2" t="s">
        <v>1766</v>
      </c>
      <c r="P691" s="2" t="s">
        <v>82</v>
      </c>
      <c r="Q691" s="2" t="s">
        <v>83</v>
      </c>
      <c r="R691" s="2" t="s">
        <v>84</v>
      </c>
      <c r="S691" s="2" t="s">
        <v>84</v>
      </c>
      <c r="T691" s="2" t="s">
        <v>1777</v>
      </c>
      <c r="U691" s="2" t="str">
        <f t="shared" si="120"/>
        <v>DB information</v>
      </c>
      <c r="V691" s="2" t="s">
        <v>1824</v>
      </c>
      <c r="W691" s="2" t="s">
        <v>1825</v>
      </c>
      <c r="X691" s="2" t="s">
        <v>1826</v>
      </c>
      <c r="Y691" s="2" t="s">
        <v>1827</v>
      </c>
      <c r="Z691" s="2" t="s">
        <v>1828</v>
      </c>
      <c r="AA691" s="2"/>
      <c r="AB691" s="2"/>
      <c r="AC691" s="2" t="s">
        <v>1829</v>
      </c>
      <c r="AD691" s="2" t="s">
        <v>1830</v>
      </c>
      <c r="AE691" s="2"/>
      <c r="AF691" s="2" t="s">
        <v>1831</v>
      </c>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v>420</v>
      </c>
      <c r="BK691" s="2" t="s">
        <v>201</v>
      </c>
      <c r="BL691" s="2">
        <v>3.0000000000000001E-3</v>
      </c>
      <c r="BM691" s="2">
        <v>10181</v>
      </c>
      <c r="BN691" s="2" t="s">
        <v>1625</v>
      </c>
      <c r="BO691" s="2"/>
      <c r="BP691" s="2"/>
      <c r="BQ691" s="2"/>
      <c r="BR691" s="2" t="s">
        <v>176</v>
      </c>
      <c r="BS691" s="2">
        <v>178</v>
      </c>
      <c r="BT691" s="2"/>
      <c r="BU691" s="2"/>
      <c r="BV691" s="2"/>
      <c r="BW691" s="2"/>
      <c r="BX691" s="2"/>
      <c r="BY691" s="2"/>
      <c r="BZ691" s="10">
        <f t="shared" si="117"/>
        <v>0.53846153846153844</v>
      </c>
      <c r="CA691" s="10">
        <f t="shared" si="118"/>
        <v>0.68421052631578949</v>
      </c>
      <c r="CB691" s="9">
        <f t="shared" si="121"/>
        <v>3</v>
      </c>
      <c r="CC691" s="9">
        <f t="shared" si="122"/>
        <v>1</v>
      </c>
      <c r="CD691" s="9">
        <f t="shared" si="123"/>
        <v>0</v>
      </c>
      <c r="CE691" s="9">
        <f t="shared" si="124"/>
        <v>0.5</v>
      </c>
      <c r="CF691" s="9">
        <f t="shared" si="125"/>
        <v>0.5</v>
      </c>
      <c r="CG691" s="9">
        <f t="shared" si="126"/>
        <v>0.5</v>
      </c>
      <c r="CH691" s="9">
        <f t="shared" si="127"/>
        <v>0</v>
      </c>
      <c r="CI691" s="9">
        <f t="shared" si="119"/>
        <v>1</v>
      </c>
    </row>
    <row r="692" spans="1:87" ht="41.4" x14ac:dyDescent="0.3">
      <c r="A692" s="9">
        <v>545</v>
      </c>
      <c r="B692" s="2" t="s">
        <v>1592</v>
      </c>
      <c r="C692" s="2" t="s">
        <v>1593</v>
      </c>
      <c r="D692" s="2">
        <v>2023</v>
      </c>
      <c r="E692" s="2" t="s">
        <v>137</v>
      </c>
      <c r="F692" s="2" t="s">
        <v>176</v>
      </c>
      <c r="G692" s="2" t="s">
        <v>138</v>
      </c>
      <c r="H692" s="2" t="s">
        <v>1614</v>
      </c>
      <c r="I692" s="2" t="s">
        <v>208</v>
      </c>
      <c r="J692" s="2" t="s">
        <v>1599</v>
      </c>
      <c r="K692" s="2" t="s">
        <v>1693</v>
      </c>
      <c r="L692" s="2" t="s">
        <v>150</v>
      </c>
      <c r="M692" s="2" t="s">
        <v>1764</v>
      </c>
      <c r="N692" s="2" t="s">
        <v>1765</v>
      </c>
      <c r="O692" s="2" t="s">
        <v>1766</v>
      </c>
      <c r="P692" s="2" t="s">
        <v>82</v>
      </c>
      <c r="Q692" s="2" t="s">
        <v>83</v>
      </c>
      <c r="R692" s="2" t="s">
        <v>84</v>
      </c>
      <c r="S692" s="2" t="s">
        <v>84</v>
      </c>
      <c r="T692" s="2" t="s">
        <v>1777</v>
      </c>
      <c r="U692" s="2" t="str">
        <f t="shared" si="120"/>
        <v>DB information</v>
      </c>
      <c r="V692" s="2" t="s">
        <v>1824</v>
      </c>
      <c r="W692" s="2" t="s">
        <v>1825</v>
      </c>
      <c r="X692" s="2" t="s">
        <v>1826</v>
      </c>
      <c r="Y692" s="2" t="s">
        <v>1827</v>
      </c>
      <c r="Z692" s="2" t="s">
        <v>1828</v>
      </c>
      <c r="AA692" s="2"/>
      <c r="AB692" s="2"/>
      <c r="AC692" s="2" t="s">
        <v>1829</v>
      </c>
      <c r="AD692" s="2" t="s">
        <v>1830</v>
      </c>
      <c r="AE692" s="2"/>
      <c r="AF692" s="2" t="s">
        <v>1831</v>
      </c>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v>420</v>
      </c>
      <c r="BK692" s="2" t="s">
        <v>201</v>
      </c>
      <c r="BL692" s="2">
        <v>4.2999999999999997E-2</v>
      </c>
      <c r="BM692" s="2">
        <v>1631</v>
      </c>
      <c r="BN692" s="2"/>
      <c r="BO692" s="2"/>
      <c r="BP692" s="2"/>
      <c r="BQ692" s="2"/>
      <c r="BR692" s="2" t="s">
        <v>176</v>
      </c>
      <c r="BS692" s="2">
        <v>178</v>
      </c>
      <c r="BT692" s="2"/>
      <c r="BU692" s="2"/>
      <c r="BV692" s="2"/>
      <c r="BW692" s="2"/>
      <c r="BX692" s="2"/>
      <c r="BY692" s="2"/>
      <c r="BZ692" s="10">
        <f t="shared" si="117"/>
        <v>0.53846153846153844</v>
      </c>
      <c r="CA692" s="10">
        <f t="shared" si="118"/>
        <v>0.68421052631578949</v>
      </c>
      <c r="CB692" s="9">
        <f t="shared" si="121"/>
        <v>3</v>
      </c>
      <c r="CC692" s="9">
        <f t="shared" si="122"/>
        <v>1</v>
      </c>
      <c r="CD692" s="9">
        <f t="shared" si="123"/>
        <v>0</v>
      </c>
      <c r="CE692" s="9">
        <f t="shared" si="124"/>
        <v>0.5</v>
      </c>
      <c r="CF692" s="9">
        <f t="shared" si="125"/>
        <v>0.5</v>
      </c>
      <c r="CG692" s="9">
        <f t="shared" si="126"/>
        <v>0.5</v>
      </c>
      <c r="CH692" s="9">
        <f t="shared" si="127"/>
        <v>0</v>
      </c>
      <c r="CI692" s="9">
        <f t="shared" si="119"/>
        <v>1</v>
      </c>
    </row>
    <row r="693" spans="1:87" ht="41.4" x14ac:dyDescent="0.3">
      <c r="A693" s="9">
        <v>545</v>
      </c>
      <c r="B693" s="2" t="s">
        <v>1592</v>
      </c>
      <c r="C693" s="2" t="s">
        <v>1593</v>
      </c>
      <c r="D693" s="2">
        <v>2023</v>
      </c>
      <c r="E693" s="2" t="s">
        <v>137</v>
      </c>
      <c r="F693" s="2" t="s">
        <v>176</v>
      </c>
      <c r="G693" s="2" t="s">
        <v>138</v>
      </c>
      <c r="H693" s="2" t="s">
        <v>1614</v>
      </c>
      <c r="I693" s="2" t="s">
        <v>208</v>
      </c>
      <c r="J693" s="2" t="s">
        <v>1601</v>
      </c>
      <c r="K693" s="2" t="s">
        <v>1693</v>
      </c>
      <c r="L693" s="2" t="s">
        <v>150</v>
      </c>
      <c r="M693" s="2" t="s">
        <v>1764</v>
      </c>
      <c r="N693" s="2" t="s">
        <v>1765</v>
      </c>
      <c r="O693" s="2" t="s">
        <v>1766</v>
      </c>
      <c r="P693" s="2" t="s">
        <v>82</v>
      </c>
      <c r="Q693" s="2" t="s">
        <v>83</v>
      </c>
      <c r="R693" s="2" t="s">
        <v>84</v>
      </c>
      <c r="S693" s="2" t="s">
        <v>84</v>
      </c>
      <c r="T693" s="2" t="s">
        <v>1777</v>
      </c>
      <c r="U693" s="2" t="str">
        <f t="shared" si="120"/>
        <v>DB information</v>
      </c>
      <c r="V693" s="2" t="s">
        <v>1824</v>
      </c>
      <c r="W693" s="2" t="s">
        <v>1825</v>
      </c>
      <c r="X693" s="2" t="s">
        <v>1826</v>
      </c>
      <c r="Y693" s="2" t="s">
        <v>1827</v>
      </c>
      <c r="Z693" s="2" t="s">
        <v>1828</v>
      </c>
      <c r="AA693" s="2"/>
      <c r="AB693" s="2"/>
      <c r="AC693" s="2" t="s">
        <v>1829</v>
      </c>
      <c r="AD693" s="2" t="s">
        <v>1830</v>
      </c>
      <c r="AE693" s="2"/>
      <c r="AF693" s="2" t="s">
        <v>1831</v>
      </c>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v>420</v>
      </c>
      <c r="BK693" s="2" t="s">
        <v>201</v>
      </c>
      <c r="BL693" s="2">
        <v>0.28999999999999998</v>
      </c>
      <c r="BM693" s="2">
        <v>0.86899999999999999</v>
      </c>
      <c r="BN693" s="2" t="s">
        <v>150</v>
      </c>
      <c r="BO693" s="2"/>
      <c r="BP693" s="2"/>
      <c r="BQ693" s="2"/>
      <c r="BR693" s="2" t="s">
        <v>176</v>
      </c>
      <c r="BS693" s="2">
        <v>178</v>
      </c>
      <c r="BT693" s="2"/>
      <c r="BU693" s="2"/>
      <c r="BV693" s="2"/>
      <c r="BW693" s="2"/>
      <c r="BX693" s="2"/>
      <c r="BY693" s="2"/>
      <c r="BZ693" s="10">
        <f t="shared" si="117"/>
        <v>0.53846153846153844</v>
      </c>
      <c r="CA693" s="10">
        <f t="shared" si="118"/>
        <v>0.68421052631578949</v>
      </c>
      <c r="CB693" s="9">
        <f t="shared" si="121"/>
        <v>3</v>
      </c>
      <c r="CC693" s="9">
        <f t="shared" si="122"/>
        <v>1</v>
      </c>
      <c r="CD693" s="9">
        <f t="shared" si="123"/>
        <v>0</v>
      </c>
      <c r="CE693" s="9">
        <f t="shared" si="124"/>
        <v>0.5</v>
      </c>
      <c r="CF693" s="9">
        <f t="shared" si="125"/>
        <v>0.5</v>
      </c>
      <c r="CG693" s="9">
        <f t="shared" si="126"/>
        <v>0.5</v>
      </c>
      <c r="CH693" s="9">
        <f t="shared" si="127"/>
        <v>0</v>
      </c>
      <c r="CI693" s="9">
        <f t="shared" si="119"/>
        <v>1</v>
      </c>
    </row>
    <row r="694" spans="1:87" ht="41.4" x14ac:dyDescent="0.3">
      <c r="A694" s="9">
        <v>545</v>
      </c>
      <c r="B694" s="2" t="s">
        <v>1592</v>
      </c>
      <c r="C694" s="2" t="s">
        <v>1593</v>
      </c>
      <c r="D694" s="2">
        <v>2023</v>
      </c>
      <c r="E694" s="2" t="s">
        <v>137</v>
      </c>
      <c r="F694" s="2" t="s">
        <v>176</v>
      </c>
      <c r="G694" s="2" t="s">
        <v>138</v>
      </c>
      <c r="H694" s="2" t="s">
        <v>1614</v>
      </c>
      <c r="I694" s="2" t="s">
        <v>208</v>
      </c>
      <c r="J694" s="2" t="s">
        <v>1602</v>
      </c>
      <c r="K694" s="2" t="s">
        <v>1693</v>
      </c>
      <c r="L694" s="2" t="s">
        <v>150</v>
      </c>
      <c r="M694" s="2" t="s">
        <v>1764</v>
      </c>
      <c r="N694" s="2" t="s">
        <v>1765</v>
      </c>
      <c r="O694" s="2" t="s">
        <v>1766</v>
      </c>
      <c r="P694" s="2" t="s">
        <v>82</v>
      </c>
      <c r="Q694" s="2" t="s">
        <v>83</v>
      </c>
      <c r="R694" s="2" t="s">
        <v>84</v>
      </c>
      <c r="S694" s="2" t="s">
        <v>84</v>
      </c>
      <c r="T694" s="2" t="s">
        <v>1777</v>
      </c>
      <c r="U694" s="2" t="str">
        <f t="shared" si="120"/>
        <v>DB information</v>
      </c>
      <c r="V694" s="2" t="s">
        <v>1824</v>
      </c>
      <c r="W694" s="2" t="s">
        <v>1825</v>
      </c>
      <c r="X694" s="2" t="s">
        <v>1826</v>
      </c>
      <c r="Y694" s="2" t="s">
        <v>1827</v>
      </c>
      <c r="Z694" s="2" t="s">
        <v>1828</v>
      </c>
      <c r="AA694" s="2"/>
      <c r="AB694" s="2"/>
      <c r="AC694" s="2" t="s">
        <v>1829</v>
      </c>
      <c r="AD694" s="2" t="s">
        <v>1830</v>
      </c>
      <c r="AE694" s="2"/>
      <c r="AF694" s="2" t="s">
        <v>1831</v>
      </c>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v>420</v>
      </c>
      <c r="BK694" s="2" t="s">
        <v>201</v>
      </c>
      <c r="BL694" s="2">
        <v>0.75</v>
      </c>
      <c r="BM694" s="2">
        <v>2.9000000000000001E-2</v>
      </c>
      <c r="BN694" s="2" t="s">
        <v>150</v>
      </c>
      <c r="BO694" s="2"/>
      <c r="BP694" s="2"/>
      <c r="BQ694" s="2"/>
      <c r="BR694" s="2" t="s">
        <v>176</v>
      </c>
      <c r="BS694" s="2">
        <v>178</v>
      </c>
      <c r="BT694" s="2"/>
      <c r="BU694" s="2"/>
      <c r="BV694" s="2"/>
      <c r="BW694" s="2"/>
      <c r="BX694" s="2"/>
      <c r="BY694" s="2"/>
      <c r="BZ694" s="10">
        <f t="shared" si="117"/>
        <v>0.53846153846153844</v>
      </c>
      <c r="CA694" s="10">
        <f t="shared" si="118"/>
        <v>0.68421052631578949</v>
      </c>
      <c r="CB694" s="9">
        <f t="shared" si="121"/>
        <v>3</v>
      </c>
      <c r="CC694" s="9">
        <f t="shared" si="122"/>
        <v>1</v>
      </c>
      <c r="CD694" s="9">
        <f t="shared" si="123"/>
        <v>0</v>
      </c>
      <c r="CE694" s="9">
        <f t="shared" si="124"/>
        <v>0.5</v>
      </c>
      <c r="CF694" s="9">
        <f t="shared" si="125"/>
        <v>0.5</v>
      </c>
      <c r="CG694" s="9">
        <f t="shared" si="126"/>
        <v>0.5</v>
      </c>
      <c r="CH694" s="9">
        <f t="shared" si="127"/>
        <v>0</v>
      </c>
      <c r="CI694" s="9">
        <f t="shared" si="119"/>
        <v>1</v>
      </c>
    </row>
    <row r="695" spans="1:87" ht="41.4" x14ac:dyDescent="0.3">
      <c r="A695" s="9">
        <v>546</v>
      </c>
      <c r="B695" s="2" t="s">
        <v>1592</v>
      </c>
      <c r="C695" s="2" t="s">
        <v>1593</v>
      </c>
      <c r="D695" s="2">
        <v>2023</v>
      </c>
      <c r="E695" s="2" t="s">
        <v>137</v>
      </c>
      <c r="F695" s="2" t="s">
        <v>176</v>
      </c>
      <c r="G695" s="2" t="s">
        <v>138</v>
      </c>
      <c r="H695" s="2" t="s">
        <v>1614</v>
      </c>
      <c r="I695" s="2" t="s">
        <v>208</v>
      </c>
      <c r="J695" s="2" t="s">
        <v>1598</v>
      </c>
      <c r="K695" s="2" t="s">
        <v>1696</v>
      </c>
      <c r="L695" s="2" t="s">
        <v>1625</v>
      </c>
      <c r="M695" s="2" t="s">
        <v>1764</v>
      </c>
      <c r="N695" s="2" t="s">
        <v>1765</v>
      </c>
      <c r="O695" s="2" t="s">
        <v>1766</v>
      </c>
      <c r="P695" s="2" t="s">
        <v>82</v>
      </c>
      <c r="Q695" s="2" t="s">
        <v>83</v>
      </c>
      <c r="R695" s="2" t="s">
        <v>84</v>
      </c>
      <c r="S695" s="2" t="s">
        <v>84</v>
      </c>
      <c r="T695" s="2" t="s">
        <v>1778</v>
      </c>
      <c r="U695" s="2" t="str">
        <f t="shared" si="120"/>
        <v>DB information</v>
      </c>
      <c r="V695" s="2" t="s">
        <v>1824</v>
      </c>
      <c r="W695" s="2" t="s">
        <v>1825</v>
      </c>
      <c r="X695" s="2" t="s">
        <v>1826</v>
      </c>
      <c r="Y695" s="2" t="s">
        <v>1827</v>
      </c>
      <c r="Z695" s="2" t="s">
        <v>1828</v>
      </c>
      <c r="AA695" s="2"/>
      <c r="AB695" s="2"/>
      <c r="AC695" s="2" t="s">
        <v>1829</v>
      </c>
      <c r="AD695" s="2" t="s">
        <v>1830</v>
      </c>
      <c r="AE695" s="2"/>
      <c r="AF695" s="2" t="s">
        <v>1831</v>
      </c>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v>420</v>
      </c>
      <c r="BK695" s="2" t="s">
        <v>201</v>
      </c>
      <c r="BL695" s="2">
        <v>1E-3</v>
      </c>
      <c r="BM695" s="2">
        <v>10179</v>
      </c>
      <c r="BN695" s="2" t="s">
        <v>1625</v>
      </c>
      <c r="BO695" s="2"/>
      <c r="BP695" s="2"/>
      <c r="BQ695" s="2"/>
      <c r="BR695" s="2" t="s">
        <v>176</v>
      </c>
      <c r="BS695" s="2">
        <v>178</v>
      </c>
      <c r="BT695" s="2"/>
      <c r="BU695" s="2"/>
      <c r="BV695" s="2"/>
      <c r="BW695" s="2"/>
      <c r="BX695" s="2"/>
      <c r="BY695" s="2"/>
      <c r="BZ695" s="10">
        <f t="shared" si="117"/>
        <v>0.53846153846153844</v>
      </c>
      <c r="CA695" s="10">
        <f t="shared" si="118"/>
        <v>0.68421052631578949</v>
      </c>
      <c r="CB695" s="9">
        <f t="shared" si="121"/>
        <v>3</v>
      </c>
      <c r="CC695" s="9">
        <f t="shared" si="122"/>
        <v>1</v>
      </c>
      <c r="CD695" s="9">
        <f t="shared" si="123"/>
        <v>0</v>
      </c>
      <c r="CE695" s="9">
        <f t="shared" si="124"/>
        <v>0.5</v>
      </c>
      <c r="CF695" s="9">
        <f t="shared" si="125"/>
        <v>0.5</v>
      </c>
      <c r="CG695" s="9">
        <f t="shared" si="126"/>
        <v>0.5</v>
      </c>
      <c r="CH695" s="9">
        <f t="shared" si="127"/>
        <v>0</v>
      </c>
      <c r="CI695" s="9">
        <f t="shared" si="119"/>
        <v>1</v>
      </c>
    </row>
    <row r="696" spans="1:87" ht="41.4" x14ac:dyDescent="0.3">
      <c r="A696" s="9">
        <v>546</v>
      </c>
      <c r="B696" s="2" t="s">
        <v>1592</v>
      </c>
      <c r="C696" s="2" t="s">
        <v>1593</v>
      </c>
      <c r="D696" s="2">
        <v>2023</v>
      </c>
      <c r="E696" s="2" t="s">
        <v>137</v>
      </c>
      <c r="F696" s="2" t="s">
        <v>176</v>
      </c>
      <c r="G696" s="2" t="s">
        <v>138</v>
      </c>
      <c r="H696" s="2" t="s">
        <v>1614</v>
      </c>
      <c r="I696" s="2" t="s">
        <v>208</v>
      </c>
      <c r="J696" s="2" t="s">
        <v>1599</v>
      </c>
      <c r="K696" s="2" t="s">
        <v>1696</v>
      </c>
      <c r="L696" s="2"/>
      <c r="M696" s="2" t="s">
        <v>1764</v>
      </c>
      <c r="N696" s="2" t="s">
        <v>1765</v>
      </c>
      <c r="O696" s="2" t="s">
        <v>1766</v>
      </c>
      <c r="P696" s="2" t="s">
        <v>82</v>
      </c>
      <c r="Q696" s="2" t="s">
        <v>83</v>
      </c>
      <c r="R696" s="2" t="s">
        <v>84</v>
      </c>
      <c r="S696" s="2" t="s">
        <v>84</v>
      </c>
      <c r="T696" s="2" t="s">
        <v>1778</v>
      </c>
      <c r="U696" s="2" t="str">
        <f t="shared" si="120"/>
        <v>DB information</v>
      </c>
      <c r="V696" s="2" t="s">
        <v>1824</v>
      </c>
      <c r="W696" s="2" t="s">
        <v>1825</v>
      </c>
      <c r="X696" s="2" t="s">
        <v>1826</v>
      </c>
      <c r="Y696" s="2" t="s">
        <v>1827</v>
      </c>
      <c r="Z696" s="2" t="s">
        <v>1828</v>
      </c>
      <c r="AA696" s="2"/>
      <c r="AB696" s="2"/>
      <c r="AC696" s="2" t="s">
        <v>1829</v>
      </c>
      <c r="AD696" s="2" t="s">
        <v>1830</v>
      </c>
      <c r="AE696" s="2"/>
      <c r="AF696" s="2" t="s">
        <v>1831</v>
      </c>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v>420</v>
      </c>
      <c r="BK696" s="2" t="s">
        <v>201</v>
      </c>
      <c r="BL696" s="2">
        <v>7.8E-2</v>
      </c>
      <c r="BM696" s="2">
        <v>1632</v>
      </c>
      <c r="BN696" s="2"/>
      <c r="BO696" s="2"/>
      <c r="BP696" s="2"/>
      <c r="BQ696" s="2"/>
      <c r="BR696" s="2" t="s">
        <v>176</v>
      </c>
      <c r="BS696" s="2">
        <v>178</v>
      </c>
      <c r="BT696" s="2"/>
      <c r="BU696" s="2"/>
      <c r="BV696" s="2"/>
      <c r="BW696" s="2"/>
      <c r="BX696" s="2"/>
      <c r="BY696" s="2"/>
      <c r="BZ696" s="10">
        <f t="shared" si="117"/>
        <v>0.53846153846153844</v>
      </c>
      <c r="CA696" s="10">
        <f t="shared" si="118"/>
        <v>0.68421052631578949</v>
      </c>
      <c r="CB696" s="9">
        <f t="shared" si="121"/>
        <v>3</v>
      </c>
      <c r="CC696" s="9">
        <f t="shared" si="122"/>
        <v>1</v>
      </c>
      <c r="CD696" s="9">
        <f t="shared" si="123"/>
        <v>0</v>
      </c>
      <c r="CE696" s="9">
        <f t="shared" si="124"/>
        <v>0.5</v>
      </c>
      <c r="CF696" s="9">
        <f t="shared" si="125"/>
        <v>0.5</v>
      </c>
      <c r="CG696" s="9">
        <f t="shared" si="126"/>
        <v>0.5</v>
      </c>
      <c r="CH696" s="9">
        <f t="shared" si="127"/>
        <v>0</v>
      </c>
      <c r="CI696" s="9">
        <f t="shared" si="119"/>
        <v>1</v>
      </c>
    </row>
    <row r="697" spans="1:87" ht="41.4" x14ac:dyDescent="0.3">
      <c r="A697" s="9">
        <v>546</v>
      </c>
      <c r="B697" s="2" t="s">
        <v>1592</v>
      </c>
      <c r="C697" s="2" t="s">
        <v>1593</v>
      </c>
      <c r="D697" s="2">
        <v>2023</v>
      </c>
      <c r="E697" s="2" t="s">
        <v>137</v>
      </c>
      <c r="F697" s="2" t="s">
        <v>176</v>
      </c>
      <c r="G697" s="2" t="s">
        <v>138</v>
      </c>
      <c r="H697" s="2" t="s">
        <v>1614</v>
      </c>
      <c r="I697" s="2" t="s">
        <v>208</v>
      </c>
      <c r="J697" s="2" t="s">
        <v>1601</v>
      </c>
      <c r="K697" s="2" t="s">
        <v>1696</v>
      </c>
      <c r="L697" s="2" t="s">
        <v>150</v>
      </c>
      <c r="M697" s="2" t="s">
        <v>1764</v>
      </c>
      <c r="N697" s="2" t="s">
        <v>1765</v>
      </c>
      <c r="O697" s="2" t="s">
        <v>1766</v>
      </c>
      <c r="P697" s="2" t="s">
        <v>82</v>
      </c>
      <c r="Q697" s="2" t="s">
        <v>83</v>
      </c>
      <c r="R697" s="2" t="s">
        <v>84</v>
      </c>
      <c r="S697" s="2" t="s">
        <v>84</v>
      </c>
      <c r="T697" s="2" t="s">
        <v>1778</v>
      </c>
      <c r="U697" s="2" t="str">
        <f t="shared" si="120"/>
        <v>DB information</v>
      </c>
      <c r="V697" s="2" t="s">
        <v>1824</v>
      </c>
      <c r="W697" s="2" t="s">
        <v>1825</v>
      </c>
      <c r="X697" s="2" t="s">
        <v>1826</v>
      </c>
      <c r="Y697" s="2" t="s">
        <v>1827</v>
      </c>
      <c r="Z697" s="2" t="s">
        <v>1828</v>
      </c>
      <c r="AA697" s="2"/>
      <c r="AB697" s="2"/>
      <c r="AC697" s="2" t="s">
        <v>1829</v>
      </c>
      <c r="AD697" s="2" t="s">
        <v>1830</v>
      </c>
      <c r="AE697" s="2"/>
      <c r="AF697" s="2" t="s">
        <v>1831</v>
      </c>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v>420</v>
      </c>
      <c r="BK697" s="2" t="s">
        <v>201</v>
      </c>
      <c r="BL697" s="2">
        <v>0.38</v>
      </c>
      <c r="BM697" s="2">
        <v>7.8E-2</v>
      </c>
      <c r="BN697" s="2" t="s">
        <v>150</v>
      </c>
      <c r="BO697" s="2"/>
      <c r="BP697" s="2"/>
      <c r="BQ697" s="2"/>
      <c r="BR697" s="2" t="s">
        <v>176</v>
      </c>
      <c r="BS697" s="2">
        <v>178</v>
      </c>
      <c r="BT697" s="2"/>
      <c r="BU697" s="2"/>
      <c r="BV697" s="2"/>
      <c r="BW697" s="2"/>
      <c r="BX697" s="2"/>
      <c r="BY697" s="2"/>
      <c r="BZ697" s="10">
        <f t="shared" si="117"/>
        <v>0.53846153846153844</v>
      </c>
      <c r="CA697" s="10">
        <f t="shared" si="118"/>
        <v>0.68421052631578949</v>
      </c>
      <c r="CB697" s="9">
        <f t="shared" si="121"/>
        <v>3</v>
      </c>
      <c r="CC697" s="9">
        <f t="shared" si="122"/>
        <v>1</v>
      </c>
      <c r="CD697" s="9">
        <f t="shared" si="123"/>
        <v>0</v>
      </c>
      <c r="CE697" s="9">
        <f t="shared" si="124"/>
        <v>0.5</v>
      </c>
      <c r="CF697" s="9">
        <f t="shared" si="125"/>
        <v>0.5</v>
      </c>
      <c r="CG697" s="9">
        <f t="shared" si="126"/>
        <v>0.5</v>
      </c>
      <c r="CH697" s="9">
        <f t="shared" si="127"/>
        <v>0</v>
      </c>
      <c r="CI697" s="9">
        <f t="shared" si="119"/>
        <v>1</v>
      </c>
    </row>
    <row r="698" spans="1:87" ht="41.4" x14ac:dyDescent="0.3">
      <c r="A698" s="9">
        <v>546</v>
      </c>
      <c r="B698" s="2" t="s">
        <v>1592</v>
      </c>
      <c r="C698" s="2" t="s">
        <v>1593</v>
      </c>
      <c r="D698" s="2">
        <v>2023</v>
      </c>
      <c r="E698" s="2" t="s">
        <v>137</v>
      </c>
      <c r="F698" s="2" t="s">
        <v>176</v>
      </c>
      <c r="G698" s="2" t="s">
        <v>138</v>
      </c>
      <c r="H698" s="2" t="s">
        <v>1614</v>
      </c>
      <c r="I698" s="2" t="s">
        <v>208</v>
      </c>
      <c r="J698" s="2" t="s">
        <v>1602</v>
      </c>
      <c r="K698" s="2" t="s">
        <v>1696</v>
      </c>
      <c r="L698" s="2" t="s">
        <v>150</v>
      </c>
      <c r="M698" s="2" t="s">
        <v>1764</v>
      </c>
      <c r="N698" s="2" t="s">
        <v>1765</v>
      </c>
      <c r="O698" s="2" t="s">
        <v>1766</v>
      </c>
      <c r="P698" s="2" t="s">
        <v>82</v>
      </c>
      <c r="Q698" s="2" t="s">
        <v>83</v>
      </c>
      <c r="R698" s="2" t="s">
        <v>84</v>
      </c>
      <c r="S698" s="2" t="s">
        <v>84</v>
      </c>
      <c r="T698" s="2" t="s">
        <v>1778</v>
      </c>
      <c r="U698" s="2" t="str">
        <f t="shared" si="120"/>
        <v>DB information</v>
      </c>
      <c r="V698" s="2" t="s">
        <v>1824</v>
      </c>
      <c r="W698" s="2" t="s">
        <v>1825</v>
      </c>
      <c r="X698" s="2" t="s">
        <v>1826</v>
      </c>
      <c r="Y698" s="2" t="s">
        <v>1827</v>
      </c>
      <c r="Z698" s="2" t="s">
        <v>1828</v>
      </c>
      <c r="AA698" s="2"/>
      <c r="AB698" s="2"/>
      <c r="AC698" s="2" t="s">
        <v>1829</v>
      </c>
      <c r="AD698" s="2" t="s">
        <v>1830</v>
      </c>
      <c r="AE698" s="2"/>
      <c r="AF698" s="2" t="s">
        <v>1831</v>
      </c>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v>420</v>
      </c>
      <c r="BK698" s="2" t="s">
        <v>201</v>
      </c>
      <c r="BL698" s="2">
        <v>0.74</v>
      </c>
      <c r="BM698" s="2">
        <v>2.9000000000000001E-2</v>
      </c>
      <c r="BN698" s="2" t="s">
        <v>150</v>
      </c>
      <c r="BO698" s="2"/>
      <c r="BP698" s="2"/>
      <c r="BQ698" s="2"/>
      <c r="BR698" s="2" t="s">
        <v>176</v>
      </c>
      <c r="BS698" s="2">
        <v>178</v>
      </c>
      <c r="BT698" s="2"/>
      <c r="BU698" s="2"/>
      <c r="BV698" s="2"/>
      <c r="BW698" s="2"/>
      <c r="BX698" s="2"/>
      <c r="BY698" s="2"/>
      <c r="BZ698" s="10">
        <f t="shared" si="117"/>
        <v>0.53846153846153844</v>
      </c>
      <c r="CA698" s="10">
        <f t="shared" si="118"/>
        <v>0.68421052631578949</v>
      </c>
      <c r="CB698" s="9">
        <f t="shared" si="121"/>
        <v>3</v>
      </c>
      <c r="CC698" s="9">
        <f t="shared" si="122"/>
        <v>1</v>
      </c>
      <c r="CD698" s="9">
        <f t="shared" si="123"/>
        <v>0</v>
      </c>
      <c r="CE698" s="9">
        <f t="shared" si="124"/>
        <v>0.5</v>
      </c>
      <c r="CF698" s="9">
        <f t="shared" si="125"/>
        <v>0.5</v>
      </c>
      <c r="CG698" s="9">
        <f t="shared" si="126"/>
        <v>0.5</v>
      </c>
      <c r="CH698" s="9">
        <f t="shared" si="127"/>
        <v>0</v>
      </c>
      <c r="CI698" s="9">
        <f t="shared" si="119"/>
        <v>1</v>
      </c>
    </row>
    <row r="699" spans="1:87" ht="41.4" x14ac:dyDescent="0.3">
      <c r="A699" s="9">
        <v>547</v>
      </c>
      <c r="B699" s="2" t="s">
        <v>1594</v>
      </c>
      <c r="C699" s="2" t="s">
        <v>1595</v>
      </c>
      <c r="D699" s="2">
        <v>2019</v>
      </c>
      <c r="E699" s="2" t="s">
        <v>273</v>
      </c>
      <c r="F699" s="2" t="s">
        <v>87</v>
      </c>
      <c r="G699" s="2" t="s">
        <v>1597</v>
      </c>
      <c r="H699" s="2" t="s">
        <v>1999</v>
      </c>
      <c r="I699" s="2" t="s">
        <v>1615</v>
      </c>
      <c r="J699" s="2" t="s">
        <v>1598</v>
      </c>
      <c r="K699" s="2" t="s">
        <v>1610</v>
      </c>
      <c r="L699" s="2" t="s">
        <v>1625</v>
      </c>
      <c r="M699" s="2" t="s">
        <v>1701</v>
      </c>
      <c r="N699" s="2" t="s">
        <v>78</v>
      </c>
      <c r="O699" s="2" t="s">
        <v>1766</v>
      </c>
      <c r="P699" s="2" t="s">
        <v>82</v>
      </c>
      <c r="Q699" s="2" t="s">
        <v>1769</v>
      </c>
      <c r="R699" s="2" t="s">
        <v>84</v>
      </c>
      <c r="S699" s="2" t="s">
        <v>84</v>
      </c>
      <c r="T699" s="2"/>
      <c r="U699" s="2" t="str">
        <f t="shared" si="120"/>
        <v>DB no information</v>
      </c>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t="s">
        <v>176</v>
      </c>
      <c r="BS699" s="2">
        <v>1130</v>
      </c>
      <c r="BT699" s="2"/>
      <c r="BU699" s="2"/>
      <c r="BV699" s="2"/>
      <c r="BW699" s="2"/>
      <c r="BX699" s="2">
        <v>8.3000000000000004E-2</v>
      </c>
      <c r="BY699" s="2" t="s">
        <v>150</v>
      </c>
      <c r="BZ699" s="10">
        <f t="shared" si="117"/>
        <v>0.15384615384615385</v>
      </c>
      <c r="CA699" s="10">
        <f t="shared" si="118"/>
        <v>0.15789473684210525</v>
      </c>
      <c r="CB699" s="9">
        <f t="shared" si="121"/>
        <v>0.5</v>
      </c>
      <c r="CC699" s="9">
        <f t="shared" si="122"/>
        <v>0</v>
      </c>
      <c r="CD699" s="9">
        <f t="shared" si="123"/>
        <v>0.5</v>
      </c>
      <c r="CE699" s="9">
        <f t="shared" si="124"/>
        <v>0</v>
      </c>
      <c r="CF699" s="9">
        <f t="shared" si="125"/>
        <v>0.5</v>
      </c>
      <c r="CG699" s="9">
        <f t="shared" si="126"/>
        <v>0</v>
      </c>
      <c r="CH699" s="9">
        <f t="shared" si="127"/>
        <v>0</v>
      </c>
      <c r="CI699" s="9">
        <f t="shared" si="119"/>
        <v>0</v>
      </c>
    </row>
    <row r="700" spans="1:87" ht="41.4" x14ac:dyDescent="0.3">
      <c r="A700" s="9">
        <v>547</v>
      </c>
      <c r="B700" s="2" t="s">
        <v>1594</v>
      </c>
      <c r="C700" s="2" t="s">
        <v>1595</v>
      </c>
      <c r="D700" s="2">
        <v>2019</v>
      </c>
      <c r="E700" s="2" t="s">
        <v>273</v>
      </c>
      <c r="F700" s="2" t="s">
        <v>87</v>
      </c>
      <c r="G700" s="2" t="s">
        <v>1597</v>
      </c>
      <c r="H700" s="2" t="s">
        <v>1999</v>
      </c>
      <c r="I700" s="2" t="s">
        <v>1615</v>
      </c>
      <c r="J700" s="2" t="s">
        <v>1599</v>
      </c>
      <c r="K700" s="2" t="s">
        <v>1610</v>
      </c>
      <c r="L700" s="2"/>
      <c r="M700" s="2" t="s">
        <v>1701</v>
      </c>
      <c r="N700" s="2" t="s">
        <v>78</v>
      </c>
      <c r="O700" s="2" t="s">
        <v>1766</v>
      </c>
      <c r="P700" s="2" t="s">
        <v>82</v>
      </c>
      <c r="Q700" s="2" t="s">
        <v>1769</v>
      </c>
      <c r="R700" s="2" t="s">
        <v>84</v>
      </c>
      <c r="S700" s="2" t="s">
        <v>84</v>
      </c>
      <c r="T700" s="2"/>
      <c r="U700" s="2" t="str">
        <f t="shared" si="120"/>
        <v>DB no information</v>
      </c>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t="s">
        <v>176</v>
      </c>
      <c r="BS700" s="2">
        <v>1130</v>
      </c>
      <c r="BT700" s="2"/>
      <c r="BU700" s="2"/>
      <c r="BV700" s="2"/>
      <c r="BW700" s="2"/>
      <c r="BX700" s="2">
        <v>8.3000000000000004E-2</v>
      </c>
      <c r="BY700" s="2" t="s">
        <v>150</v>
      </c>
      <c r="BZ700" s="10">
        <f t="shared" si="117"/>
        <v>0.15384615384615385</v>
      </c>
      <c r="CA700" s="10">
        <f t="shared" si="118"/>
        <v>0.15789473684210525</v>
      </c>
      <c r="CB700" s="9">
        <f t="shared" si="121"/>
        <v>0.5</v>
      </c>
      <c r="CC700" s="9">
        <f t="shared" si="122"/>
        <v>0</v>
      </c>
      <c r="CD700" s="9">
        <f t="shared" si="123"/>
        <v>0.5</v>
      </c>
      <c r="CE700" s="9">
        <f t="shared" si="124"/>
        <v>0</v>
      </c>
      <c r="CF700" s="9">
        <f t="shared" si="125"/>
        <v>0.5</v>
      </c>
      <c r="CG700" s="9">
        <f t="shared" si="126"/>
        <v>0</v>
      </c>
      <c r="CH700" s="9">
        <f t="shared" si="127"/>
        <v>0</v>
      </c>
      <c r="CI700" s="9">
        <f t="shared" si="119"/>
        <v>0</v>
      </c>
    </row>
    <row r="701" spans="1:87" ht="41.4" x14ac:dyDescent="0.3">
      <c r="A701" s="9">
        <v>547</v>
      </c>
      <c r="B701" s="2" t="s">
        <v>1594</v>
      </c>
      <c r="C701" s="2" t="s">
        <v>1595</v>
      </c>
      <c r="D701" s="2">
        <v>2019</v>
      </c>
      <c r="E701" s="2" t="s">
        <v>273</v>
      </c>
      <c r="F701" s="2" t="s">
        <v>87</v>
      </c>
      <c r="G701" s="2" t="s">
        <v>1597</v>
      </c>
      <c r="H701" s="2" t="s">
        <v>1999</v>
      </c>
      <c r="I701" s="2" t="s">
        <v>1615</v>
      </c>
      <c r="J701" s="2" t="s">
        <v>1601</v>
      </c>
      <c r="K701" s="2" t="s">
        <v>1610</v>
      </c>
      <c r="L701" s="2" t="s">
        <v>150</v>
      </c>
      <c r="M701" s="2" t="s">
        <v>1701</v>
      </c>
      <c r="N701" s="2" t="s">
        <v>78</v>
      </c>
      <c r="O701" s="2" t="s">
        <v>1766</v>
      </c>
      <c r="P701" s="2" t="s">
        <v>82</v>
      </c>
      <c r="Q701" s="2" t="s">
        <v>1769</v>
      </c>
      <c r="R701" s="2" t="s">
        <v>84</v>
      </c>
      <c r="S701" s="2" t="s">
        <v>84</v>
      </c>
      <c r="T701" s="2"/>
      <c r="U701" s="2" t="str">
        <f t="shared" si="120"/>
        <v>DB no information</v>
      </c>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t="s">
        <v>176</v>
      </c>
      <c r="BS701" s="2">
        <v>1130</v>
      </c>
      <c r="BT701" s="2"/>
      <c r="BU701" s="2"/>
      <c r="BV701" s="2"/>
      <c r="BW701" s="2"/>
      <c r="BX701" s="2">
        <v>8.3000000000000004E-2</v>
      </c>
      <c r="BY701" s="2" t="s">
        <v>150</v>
      </c>
      <c r="BZ701" s="10">
        <f t="shared" si="117"/>
        <v>0.15384615384615385</v>
      </c>
      <c r="CA701" s="10">
        <f t="shared" si="118"/>
        <v>0.15789473684210525</v>
      </c>
      <c r="CB701" s="9">
        <f t="shared" si="121"/>
        <v>0.5</v>
      </c>
      <c r="CC701" s="9">
        <f t="shared" si="122"/>
        <v>0</v>
      </c>
      <c r="CD701" s="9">
        <f t="shared" si="123"/>
        <v>0.5</v>
      </c>
      <c r="CE701" s="9">
        <f t="shared" si="124"/>
        <v>0</v>
      </c>
      <c r="CF701" s="9">
        <f t="shared" si="125"/>
        <v>0.5</v>
      </c>
      <c r="CG701" s="9">
        <f t="shared" si="126"/>
        <v>0</v>
      </c>
      <c r="CH701" s="9">
        <f t="shared" si="127"/>
        <v>0</v>
      </c>
      <c r="CI701" s="9">
        <f t="shared" si="119"/>
        <v>0</v>
      </c>
    </row>
    <row r="702" spans="1:87" ht="41.4" x14ac:dyDescent="0.3">
      <c r="A702" s="9">
        <v>547</v>
      </c>
      <c r="B702" s="2" t="s">
        <v>1594</v>
      </c>
      <c r="C702" s="2" t="s">
        <v>1595</v>
      </c>
      <c r="D702" s="2">
        <v>2019</v>
      </c>
      <c r="E702" s="2" t="s">
        <v>273</v>
      </c>
      <c r="F702" s="2" t="s">
        <v>87</v>
      </c>
      <c r="G702" s="2" t="s">
        <v>1597</v>
      </c>
      <c r="H702" s="2" t="s">
        <v>1999</v>
      </c>
      <c r="I702" s="2" t="s">
        <v>1615</v>
      </c>
      <c r="J702" s="2" t="s">
        <v>1602</v>
      </c>
      <c r="K702" s="2" t="s">
        <v>1610</v>
      </c>
      <c r="L702" s="2" t="s">
        <v>150</v>
      </c>
      <c r="M702" s="2" t="s">
        <v>1701</v>
      </c>
      <c r="N702" s="2" t="s">
        <v>78</v>
      </c>
      <c r="O702" s="2" t="s">
        <v>1766</v>
      </c>
      <c r="P702" s="2" t="s">
        <v>82</v>
      </c>
      <c r="Q702" s="2" t="s">
        <v>1769</v>
      </c>
      <c r="R702" s="2" t="s">
        <v>84</v>
      </c>
      <c r="S702" s="2" t="s">
        <v>84</v>
      </c>
      <c r="T702" s="2"/>
      <c r="U702" s="2" t="str">
        <f t="shared" si="120"/>
        <v>DB no information</v>
      </c>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t="s">
        <v>176</v>
      </c>
      <c r="BS702" s="2">
        <v>1130</v>
      </c>
      <c r="BT702" s="2"/>
      <c r="BU702" s="2"/>
      <c r="BV702" s="2"/>
      <c r="BW702" s="2"/>
      <c r="BX702" s="2">
        <v>8.3000000000000004E-2</v>
      </c>
      <c r="BY702" s="2" t="s">
        <v>150</v>
      </c>
      <c r="BZ702" s="10">
        <f t="shared" si="117"/>
        <v>0.15384615384615385</v>
      </c>
      <c r="CA702" s="10">
        <f t="shared" si="118"/>
        <v>0.15789473684210525</v>
      </c>
      <c r="CB702" s="9">
        <f t="shared" si="121"/>
        <v>0.5</v>
      </c>
      <c r="CC702" s="9">
        <f t="shared" si="122"/>
        <v>0</v>
      </c>
      <c r="CD702" s="9">
        <f t="shared" si="123"/>
        <v>0.5</v>
      </c>
      <c r="CE702" s="9">
        <f t="shared" si="124"/>
        <v>0</v>
      </c>
      <c r="CF702" s="9">
        <f t="shared" si="125"/>
        <v>0.5</v>
      </c>
      <c r="CG702" s="9">
        <f t="shared" si="126"/>
        <v>0</v>
      </c>
      <c r="CH702" s="9">
        <f t="shared" si="127"/>
        <v>0</v>
      </c>
      <c r="CI702" s="9">
        <f t="shared" si="119"/>
        <v>0</v>
      </c>
    </row>
    <row r="703" spans="1:87" ht="48" customHeight="1" x14ac:dyDescent="0.3">
      <c r="A703" s="9">
        <v>548</v>
      </c>
      <c r="B703" s="2" t="s">
        <v>1431</v>
      </c>
      <c r="C703" s="2" t="s">
        <v>1432</v>
      </c>
      <c r="D703" s="2" t="s">
        <v>1433</v>
      </c>
      <c r="E703" s="2" t="s">
        <v>137</v>
      </c>
      <c r="F703" s="2" t="s">
        <v>176</v>
      </c>
      <c r="G703" s="2" t="s">
        <v>194</v>
      </c>
      <c r="H703" s="2" t="s">
        <v>1967</v>
      </c>
      <c r="I703" s="2" t="s">
        <v>275</v>
      </c>
      <c r="J703" s="2" t="s">
        <v>1598</v>
      </c>
      <c r="K703" s="2" t="s">
        <v>1610</v>
      </c>
      <c r="L703" s="2" t="s">
        <v>1759</v>
      </c>
      <c r="M703" s="2" t="s">
        <v>1969</v>
      </c>
      <c r="N703" s="2" t="s">
        <v>1970</v>
      </c>
      <c r="O703" s="2" t="s">
        <v>1766</v>
      </c>
      <c r="P703" s="2" t="s">
        <v>82</v>
      </c>
      <c r="Q703" s="2" t="s">
        <v>83</v>
      </c>
      <c r="R703" s="2" t="s">
        <v>84</v>
      </c>
      <c r="S703" s="2" t="s">
        <v>84</v>
      </c>
      <c r="T703" s="2" t="s">
        <v>119</v>
      </c>
      <c r="U703" s="2" t="str">
        <f t="shared" si="120"/>
        <v>DB information</v>
      </c>
      <c r="V703" s="2" t="s">
        <v>1973</v>
      </c>
      <c r="W703" s="2" t="s">
        <v>1437</v>
      </c>
      <c r="X703" s="2"/>
      <c r="Y703" s="2" t="s">
        <v>1438</v>
      </c>
      <c r="Z703" s="2"/>
      <c r="AA703" s="2" t="s">
        <v>1974</v>
      </c>
      <c r="AB703" s="2"/>
      <c r="AC703" s="2"/>
      <c r="AD703" s="2"/>
      <c r="AE703" s="2"/>
      <c r="AF703" s="2"/>
      <c r="AG703" s="2"/>
      <c r="AH703" s="2" t="s">
        <v>1439</v>
      </c>
      <c r="AI703" s="2" t="s">
        <v>1975</v>
      </c>
      <c r="AJ703" s="2"/>
      <c r="AK703" s="2"/>
      <c r="AL703" s="2"/>
      <c r="AM703" s="2"/>
      <c r="AN703" s="2"/>
      <c r="AO703" s="2"/>
      <c r="AP703" s="2" t="s">
        <v>1976</v>
      </c>
      <c r="AQ703" s="2"/>
      <c r="AR703" s="2"/>
      <c r="AS703" s="2"/>
      <c r="AT703" s="2"/>
      <c r="AU703" s="2"/>
      <c r="AV703" s="2"/>
      <c r="AW703" s="2"/>
      <c r="AX703" s="2"/>
      <c r="AY703" s="2"/>
      <c r="AZ703" s="2"/>
      <c r="BA703" s="2"/>
      <c r="BB703" s="2"/>
      <c r="BC703" s="2"/>
      <c r="BD703" s="2"/>
      <c r="BE703" s="2"/>
      <c r="BF703" s="2"/>
      <c r="BG703" s="2"/>
      <c r="BI703" s="2" t="s">
        <v>1978</v>
      </c>
      <c r="BJ703" s="1">
        <v>670</v>
      </c>
      <c r="BK703" s="2" t="s">
        <v>201</v>
      </c>
      <c r="BL703" s="2">
        <v>0.60199999999999998</v>
      </c>
      <c r="BM703" s="8">
        <v>4.2657951880159271</v>
      </c>
      <c r="BN703" s="2" t="s">
        <v>1759</v>
      </c>
      <c r="BO703" s="2"/>
      <c r="BP703" s="2">
        <v>0.182</v>
      </c>
      <c r="BQ703" s="2" t="s">
        <v>150</v>
      </c>
      <c r="BR703" s="2" t="s">
        <v>176</v>
      </c>
      <c r="BS703" s="2">
        <v>168</v>
      </c>
      <c r="BT703" s="2">
        <v>0.40400000000000003</v>
      </c>
      <c r="BU703" s="8">
        <v>8.9330548373329535</v>
      </c>
      <c r="BV703" s="2" t="s">
        <v>1759</v>
      </c>
      <c r="BX703" s="9">
        <v>0.20599999999999999</v>
      </c>
      <c r="BY703" s="2" t="s">
        <v>150</v>
      </c>
      <c r="BZ703" s="10">
        <f t="shared" si="117"/>
        <v>1</v>
      </c>
      <c r="CA703" s="10">
        <f t="shared" si="118"/>
        <v>1</v>
      </c>
      <c r="CB703" s="9">
        <f t="shared" si="121"/>
        <v>3</v>
      </c>
      <c r="CC703" s="9">
        <f t="shared" si="122"/>
        <v>1</v>
      </c>
      <c r="CD703" s="9">
        <f t="shared" si="123"/>
        <v>1</v>
      </c>
      <c r="CE703" s="9">
        <f t="shared" si="124"/>
        <v>0.5</v>
      </c>
      <c r="CF703" s="9">
        <f t="shared" si="125"/>
        <v>0.5</v>
      </c>
      <c r="CG703" s="9">
        <f t="shared" si="126"/>
        <v>0.5</v>
      </c>
      <c r="CH703" s="9">
        <f t="shared" si="127"/>
        <v>2</v>
      </c>
      <c r="CI703" s="9">
        <f t="shared" si="119"/>
        <v>1</v>
      </c>
    </row>
    <row r="704" spans="1:87" ht="48" customHeight="1" x14ac:dyDescent="0.3">
      <c r="A704" s="9">
        <v>548</v>
      </c>
      <c r="B704" s="2" t="s">
        <v>1431</v>
      </c>
      <c r="C704" s="2" t="s">
        <v>1432</v>
      </c>
      <c r="D704" s="2" t="s">
        <v>1433</v>
      </c>
      <c r="E704" s="2" t="s">
        <v>137</v>
      </c>
      <c r="F704" s="2" t="s">
        <v>176</v>
      </c>
      <c r="G704" s="2" t="s">
        <v>194</v>
      </c>
      <c r="H704" s="2" t="s">
        <v>1967</v>
      </c>
      <c r="I704" s="2" t="s">
        <v>275</v>
      </c>
      <c r="J704" s="2" t="s">
        <v>1599</v>
      </c>
      <c r="K704" s="2" t="s">
        <v>1610</v>
      </c>
      <c r="M704" s="2" t="s">
        <v>1971</v>
      </c>
      <c r="N704" s="2" t="s">
        <v>1988</v>
      </c>
      <c r="O704" s="2" t="s">
        <v>1766</v>
      </c>
      <c r="P704" s="2" t="s">
        <v>82</v>
      </c>
      <c r="Q704" s="2" t="s">
        <v>83</v>
      </c>
      <c r="R704" s="2" t="s">
        <v>84</v>
      </c>
      <c r="S704" s="2" t="s">
        <v>84</v>
      </c>
      <c r="T704" s="2" t="s">
        <v>119</v>
      </c>
      <c r="U704" s="2" t="str">
        <f t="shared" si="120"/>
        <v>DB information</v>
      </c>
      <c r="V704" s="2" t="s">
        <v>1973</v>
      </c>
      <c r="W704" s="2" t="s">
        <v>1437</v>
      </c>
      <c r="X704" s="2"/>
      <c r="Y704" s="2" t="s">
        <v>1438</v>
      </c>
      <c r="Z704" s="2"/>
      <c r="AA704" s="2" t="s">
        <v>1974</v>
      </c>
      <c r="AB704" s="2"/>
      <c r="AC704" s="2"/>
      <c r="AD704" s="2"/>
      <c r="AE704" s="2"/>
      <c r="AF704" s="2"/>
      <c r="AG704" s="2"/>
      <c r="AH704" s="2" t="s">
        <v>1439</v>
      </c>
      <c r="AI704" s="2" t="s">
        <v>1975</v>
      </c>
      <c r="AJ704" s="2"/>
      <c r="AK704" s="2"/>
      <c r="AL704" s="2"/>
      <c r="AM704" s="2"/>
      <c r="AN704" s="2"/>
      <c r="AO704" s="2"/>
      <c r="AP704" s="2" t="s">
        <v>1976</v>
      </c>
      <c r="AQ704" s="2"/>
      <c r="AR704" s="2"/>
      <c r="AS704" s="2"/>
      <c r="AT704" s="2"/>
      <c r="AU704" s="2"/>
      <c r="AV704" s="2"/>
      <c r="AW704" s="2"/>
      <c r="AX704" s="2"/>
      <c r="AY704" s="2"/>
      <c r="AZ704" s="2"/>
      <c r="BA704" s="2"/>
      <c r="BB704" s="2"/>
      <c r="BC704" s="2"/>
      <c r="BD704" s="2"/>
      <c r="BE704" s="2"/>
      <c r="BF704" s="2"/>
      <c r="BG704" s="2"/>
      <c r="BH704" s="2"/>
      <c r="BI704" s="2" t="s">
        <v>1981</v>
      </c>
      <c r="BJ704" s="1">
        <v>670</v>
      </c>
      <c r="BK704" s="2" t="s">
        <v>201</v>
      </c>
      <c r="BL704" s="2">
        <v>0.52600000000000002</v>
      </c>
      <c r="BM704" s="8">
        <v>1.169499391019871</v>
      </c>
      <c r="BN704" s="2"/>
      <c r="BO704" s="2"/>
      <c r="BP704" s="2">
        <v>0.182</v>
      </c>
      <c r="BQ704" s="2" t="s">
        <v>150</v>
      </c>
      <c r="BR704" s="2" t="s">
        <v>176</v>
      </c>
      <c r="BS704" s="2">
        <v>168</v>
      </c>
      <c r="BT704" s="2">
        <v>0.34499999999999997</v>
      </c>
      <c r="BU704" s="8">
        <v>1.2502590302177201</v>
      </c>
      <c r="BV704" s="2"/>
      <c r="BW704" s="2"/>
      <c r="BX704" s="9">
        <v>0.20599999999999999</v>
      </c>
      <c r="BY704" s="2" t="s">
        <v>150</v>
      </c>
      <c r="BZ704" s="10">
        <f t="shared" si="117"/>
        <v>1</v>
      </c>
      <c r="CA704" s="10">
        <f t="shared" si="118"/>
        <v>1</v>
      </c>
      <c r="CB704" s="9">
        <f t="shared" si="121"/>
        <v>3</v>
      </c>
      <c r="CC704" s="9">
        <f t="shared" si="122"/>
        <v>1</v>
      </c>
      <c r="CD704" s="9">
        <f t="shared" si="123"/>
        <v>1</v>
      </c>
      <c r="CE704" s="9">
        <f t="shared" si="124"/>
        <v>0.5</v>
      </c>
      <c r="CF704" s="9">
        <f t="shared" si="125"/>
        <v>0.5</v>
      </c>
      <c r="CG704" s="9">
        <f t="shared" si="126"/>
        <v>0.5</v>
      </c>
      <c r="CH704" s="9">
        <f t="shared" si="127"/>
        <v>2</v>
      </c>
      <c r="CI704" s="9">
        <f t="shared" si="119"/>
        <v>1</v>
      </c>
    </row>
    <row r="705" spans="1:87" ht="48" customHeight="1" x14ac:dyDescent="0.3">
      <c r="A705" s="9">
        <v>548</v>
      </c>
      <c r="B705" s="2" t="s">
        <v>1431</v>
      </c>
      <c r="C705" s="2" t="s">
        <v>1432</v>
      </c>
      <c r="D705" s="2" t="s">
        <v>1433</v>
      </c>
      <c r="E705" s="2" t="s">
        <v>137</v>
      </c>
      <c r="F705" s="2" t="s">
        <v>176</v>
      </c>
      <c r="G705" s="2" t="s">
        <v>194</v>
      </c>
      <c r="H705" s="2" t="s">
        <v>1967</v>
      </c>
      <c r="I705" s="2" t="s">
        <v>275</v>
      </c>
      <c r="J705" s="2" t="s">
        <v>1601</v>
      </c>
      <c r="K705" s="2" t="s">
        <v>1610</v>
      </c>
      <c r="L705" s="2" t="s">
        <v>150</v>
      </c>
      <c r="M705" s="2" t="s">
        <v>1972</v>
      </c>
      <c r="N705" s="2" t="s">
        <v>1989</v>
      </c>
      <c r="O705" s="2" t="s">
        <v>1766</v>
      </c>
      <c r="P705" s="2" t="s">
        <v>82</v>
      </c>
      <c r="Q705" s="2" t="s">
        <v>83</v>
      </c>
      <c r="R705" s="2" t="s">
        <v>84</v>
      </c>
      <c r="S705" s="2" t="s">
        <v>84</v>
      </c>
      <c r="T705" s="2" t="s">
        <v>119</v>
      </c>
      <c r="U705" s="2" t="str">
        <f t="shared" si="120"/>
        <v>DB information</v>
      </c>
      <c r="V705" s="2" t="s">
        <v>1973</v>
      </c>
      <c r="W705" s="2" t="s">
        <v>1437</v>
      </c>
      <c r="X705" s="2"/>
      <c r="Y705" s="2" t="s">
        <v>1438</v>
      </c>
      <c r="Z705" s="2"/>
      <c r="AA705" s="2" t="s">
        <v>1974</v>
      </c>
      <c r="AB705" s="2"/>
      <c r="AC705" s="2"/>
      <c r="AD705" s="2"/>
      <c r="AE705" s="2"/>
      <c r="AF705" s="2"/>
      <c r="AG705" s="2"/>
      <c r="AH705" s="2" t="s">
        <v>1439</v>
      </c>
      <c r="AI705" s="2" t="s">
        <v>1975</v>
      </c>
      <c r="AJ705" s="2"/>
      <c r="AK705" s="2"/>
      <c r="AL705" s="2"/>
      <c r="AM705" s="2"/>
      <c r="AN705" s="2"/>
      <c r="AO705" s="2"/>
      <c r="AP705" s="2" t="s">
        <v>1976</v>
      </c>
      <c r="AQ705" s="2"/>
      <c r="AR705" s="2"/>
      <c r="AS705" s="2"/>
      <c r="AT705" s="2"/>
      <c r="AU705" s="2"/>
      <c r="AV705" s="2"/>
      <c r="AW705" s="2"/>
      <c r="AX705" s="2"/>
      <c r="AY705" s="2"/>
      <c r="AZ705" s="2"/>
      <c r="BA705" s="2"/>
      <c r="BB705" s="2"/>
      <c r="BC705" s="2"/>
      <c r="BD705" s="2"/>
      <c r="BE705" s="2"/>
      <c r="BF705" s="2"/>
      <c r="BG705" s="2"/>
      <c r="BH705" s="2"/>
      <c r="BI705" s="2" t="s">
        <v>1980</v>
      </c>
      <c r="BJ705" s="1">
        <v>670</v>
      </c>
      <c r="BK705" s="2" t="s">
        <v>201</v>
      </c>
      <c r="BL705" s="2">
        <v>0.79100000000000004</v>
      </c>
      <c r="BM705" s="2">
        <v>6.2E-2</v>
      </c>
      <c r="BN705" s="2" t="s">
        <v>150</v>
      </c>
      <c r="BO705" s="2"/>
      <c r="BP705" s="2">
        <v>0.182</v>
      </c>
      <c r="BQ705" s="2" t="s">
        <v>150</v>
      </c>
      <c r="BR705" s="2" t="s">
        <v>176</v>
      </c>
      <c r="BS705" s="2">
        <v>168</v>
      </c>
      <c r="BT705" s="2">
        <v>0.46100000000000002</v>
      </c>
      <c r="BU705" s="2">
        <v>0.111</v>
      </c>
      <c r="BV705" s="2" t="s">
        <v>150</v>
      </c>
      <c r="BW705" s="2"/>
      <c r="BX705" s="9">
        <v>0.20599999999999999</v>
      </c>
      <c r="BY705" s="2" t="s">
        <v>150</v>
      </c>
      <c r="BZ705" s="10">
        <f t="shared" si="117"/>
        <v>1</v>
      </c>
      <c r="CA705" s="10">
        <f t="shared" si="118"/>
        <v>1</v>
      </c>
      <c r="CB705" s="9">
        <f t="shared" si="121"/>
        <v>3</v>
      </c>
      <c r="CC705" s="9">
        <f t="shared" si="122"/>
        <v>1</v>
      </c>
      <c r="CD705" s="9">
        <f t="shared" si="123"/>
        <v>1</v>
      </c>
      <c r="CE705" s="9">
        <f t="shared" si="124"/>
        <v>0.5</v>
      </c>
      <c r="CF705" s="9">
        <f t="shared" si="125"/>
        <v>0.5</v>
      </c>
      <c r="CG705" s="9">
        <f t="shared" si="126"/>
        <v>0.5</v>
      </c>
      <c r="CH705" s="9">
        <f t="shared" si="127"/>
        <v>2</v>
      </c>
      <c r="CI705" s="9">
        <f t="shared" si="119"/>
        <v>1</v>
      </c>
    </row>
    <row r="706" spans="1:87" ht="48" customHeight="1" x14ac:dyDescent="0.3">
      <c r="A706" s="9">
        <v>548</v>
      </c>
      <c r="B706" s="2" t="s">
        <v>1431</v>
      </c>
      <c r="C706" s="2" t="s">
        <v>1432</v>
      </c>
      <c r="D706" s="2" t="s">
        <v>1433</v>
      </c>
      <c r="E706" s="2" t="s">
        <v>137</v>
      </c>
      <c r="F706" s="2" t="s">
        <v>176</v>
      </c>
      <c r="G706" s="2" t="s">
        <v>194</v>
      </c>
      <c r="H706" s="2" t="s">
        <v>1967</v>
      </c>
      <c r="I706" s="2" t="s">
        <v>275</v>
      </c>
      <c r="J706" s="2" t="s">
        <v>1602</v>
      </c>
      <c r="K706" s="2" t="s">
        <v>1610</v>
      </c>
      <c r="L706" s="2" t="s">
        <v>150</v>
      </c>
      <c r="M706" s="2" t="s">
        <v>1968</v>
      </c>
      <c r="N706" s="2" t="s">
        <v>1528</v>
      </c>
      <c r="O706" s="2" t="s">
        <v>1766</v>
      </c>
      <c r="P706" s="2" t="s">
        <v>82</v>
      </c>
      <c r="Q706" s="2" t="s">
        <v>83</v>
      </c>
      <c r="R706" s="2" t="s">
        <v>84</v>
      </c>
      <c r="S706" s="2" t="s">
        <v>84</v>
      </c>
      <c r="T706" s="2" t="s">
        <v>119</v>
      </c>
      <c r="U706" s="2" t="str">
        <f t="shared" si="120"/>
        <v>DB information</v>
      </c>
      <c r="V706" s="2" t="s">
        <v>1973</v>
      </c>
      <c r="W706" s="2" t="s">
        <v>1437</v>
      </c>
      <c r="X706" s="2"/>
      <c r="Y706" s="2" t="s">
        <v>1438</v>
      </c>
      <c r="Z706" s="2"/>
      <c r="AA706" s="2" t="s">
        <v>1974</v>
      </c>
      <c r="AB706" s="2"/>
      <c r="AC706" s="2"/>
      <c r="AD706" s="2"/>
      <c r="AE706" s="2"/>
      <c r="AF706" s="2"/>
      <c r="AG706" s="2"/>
      <c r="AH706" s="2" t="s">
        <v>1439</v>
      </c>
      <c r="AI706" s="2" t="s">
        <v>1975</v>
      </c>
      <c r="AJ706" s="2"/>
      <c r="AK706" s="2"/>
      <c r="AL706" s="2"/>
      <c r="AM706" s="2"/>
      <c r="AN706" s="2"/>
      <c r="AO706" s="2"/>
      <c r="AP706" s="2" t="s">
        <v>1976</v>
      </c>
      <c r="AQ706" s="2"/>
      <c r="AR706" s="2"/>
      <c r="AS706" s="2"/>
      <c r="AT706" s="2"/>
      <c r="AU706" s="2"/>
      <c r="AV706" s="2"/>
      <c r="AW706" s="2"/>
      <c r="AX706" s="2"/>
      <c r="AY706" s="2"/>
      <c r="AZ706" s="2"/>
      <c r="BA706" s="2"/>
      <c r="BB706" s="2"/>
      <c r="BC706" s="2"/>
      <c r="BD706" s="2"/>
      <c r="BE706" s="2"/>
      <c r="BF706" s="2"/>
      <c r="BG706" s="2"/>
      <c r="BH706" s="2"/>
      <c r="BI706" s="2" t="s">
        <v>1979</v>
      </c>
      <c r="BJ706" s="1">
        <v>670</v>
      </c>
      <c r="BK706" s="2" t="s">
        <v>201</v>
      </c>
      <c r="BL706" s="2">
        <v>0.91700000000000004</v>
      </c>
      <c r="BM706" s="2">
        <v>0.04</v>
      </c>
      <c r="BN706" s="2" t="s">
        <v>150</v>
      </c>
      <c r="BO706" s="2"/>
      <c r="BP706" s="2">
        <v>0.182</v>
      </c>
      <c r="BQ706" s="2" t="s">
        <v>150</v>
      </c>
      <c r="BR706" s="2" t="s">
        <v>176</v>
      </c>
      <c r="BS706" s="2">
        <v>168</v>
      </c>
      <c r="BT706" s="2">
        <v>0.90500000000000003</v>
      </c>
      <c r="BU706" s="2">
        <v>3.9E-2</v>
      </c>
      <c r="BV706" s="2" t="s">
        <v>150</v>
      </c>
      <c r="BW706" s="2"/>
      <c r="BX706" s="9">
        <v>0.20599999999999999</v>
      </c>
      <c r="BY706" s="2" t="s">
        <v>150</v>
      </c>
      <c r="BZ706" s="10">
        <f t="shared" si="117"/>
        <v>1</v>
      </c>
      <c r="CA706" s="10">
        <f>(IF(AND(E706="Peer-reviewed articles",F706="yes"),3,IF(AND(F706="no",OR(E706="Peer-reviewed artiles",E706="Thesis",E706="Dissertation")),0.5,0))+IF(AND(BL706&lt;&gt;"",BM706&lt;&gt;""),1,IF(AND(BO706&lt;&gt;"",BP706&lt;&gt;""),1,IF(OR(BL706&lt;&gt;"",BM706&lt;&gt;""),0.5,IF(OR(BO706&lt;&gt;"",BP706&lt;&gt;""),0.5,0))))+IF(AND(BT706&lt;&gt;"",BU706&lt;&gt;""),1,IF(AND(BW706&lt;&gt;"",BX706&lt;&gt;""),1,IF(OR(BT706&lt;&gt;"",BU706&lt;&gt;""),0.5,IF(OR(BW706&lt;&gt;"",BX706&lt;&gt;""),0.5,0))))+IF(BS706="",0,0.5)+IF(OR(BJ706="NI",BJ706=""),0,0.5)+IF(U706="DB no information",0,0.5)+IF(BI706="",0,2)+CI706)/9.5</f>
        <v>1</v>
      </c>
      <c r="CB706" s="9">
        <f t="shared" si="121"/>
        <v>3</v>
      </c>
      <c r="CC706" s="9">
        <f t="shared" si="122"/>
        <v>1</v>
      </c>
      <c r="CD706" s="9">
        <f t="shared" si="123"/>
        <v>1</v>
      </c>
      <c r="CE706" s="9">
        <f t="shared" si="124"/>
        <v>0.5</v>
      </c>
      <c r="CF706" s="9">
        <f t="shared" si="125"/>
        <v>0.5</v>
      </c>
      <c r="CG706" s="9">
        <f t="shared" si="126"/>
        <v>0.5</v>
      </c>
      <c r="CH706" s="9">
        <f t="shared" si="127"/>
        <v>2</v>
      </c>
      <c r="CI706" s="9">
        <f t="shared" si="119"/>
        <v>1</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tabSelected="1" topLeftCell="A4" workbookViewId="0">
      <selection activeCell="C12" sqref="C12"/>
    </sheetView>
  </sheetViews>
  <sheetFormatPr defaultRowHeight="14.4" x14ac:dyDescent="0.3"/>
  <cols>
    <col min="2" max="2" width="47.33203125" style="13" bestFit="1" customWidth="1"/>
    <col min="3" max="3" width="14.109375" style="14" bestFit="1" customWidth="1"/>
    <col min="4" max="4" width="158.33203125" style="14" bestFit="1" customWidth="1"/>
  </cols>
  <sheetData>
    <row r="1" spans="1:4" x14ac:dyDescent="0.3">
      <c r="A1" s="18" t="s">
        <v>2016</v>
      </c>
      <c r="B1" s="18"/>
      <c r="C1" s="13" t="s">
        <v>2138</v>
      </c>
      <c r="D1" s="13" t="s">
        <v>2037</v>
      </c>
    </row>
    <row r="2" spans="1:4" ht="27.6" customHeight="1" x14ac:dyDescent="0.3">
      <c r="A2" s="20" t="s">
        <v>1991</v>
      </c>
      <c r="B2" s="20"/>
      <c r="C2" s="14" t="s">
        <v>275</v>
      </c>
      <c r="D2" s="14" t="s">
        <v>2085</v>
      </c>
    </row>
    <row r="3" spans="1:4" x14ac:dyDescent="0.3">
      <c r="A3" s="17" t="s">
        <v>0</v>
      </c>
      <c r="B3" s="17"/>
      <c r="C3" s="14" t="s">
        <v>275</v>
      </c>
      <c r="D3" s="14" t="s">
        <v>2094</v>
      </c>
    </row>
    <row r="4" spans="1:4" x14ac:dyDescent="0.3">
      <c r="A4" s="17" t="s">
        <v>1</v>
      </c>
      <c r="B4" s="17"/>
      <c r="C4" s="14" t="s">
        <v>275</v>
      </c>
      <c r="D4" s="14" t="s">
        <v>2086</v>
      </c>
    </row>
    <row r="5" spans="1:4" x14ac:dyDescent="0.3">
      <c r="A5" s="17" t="s">
        <v>2</v>
      </c>
      <c r="B5" s="17"/>
      <c r="C5" s="14" t="s">
        <v>275</v>
      </c>
      <c r="D5" s="14" t="s">
        <v>2087</v>
      </c>
    </row>
    <row r="6" spans="1:4" x14ac:dyDescent="0.3">
      <c r="A6" s="17" t="s">
        <v>3</v>
      </c>
      <c r="B6" s="17"/>
      <c r="C6" s="14" t="s">
        <v>275</v>
      </c>
      <c r="D6" s="14" t="s">
        <v>2095</v>
      </c>
    </row>
    <row r="7" spans="1:4" x14ac:dyDescent="0.3">
      <c r="A7" s="17" t="s">
        <v>1964</v>
      </c>
      <c r="B7" s="17"/>
      <c r="C7" s="14" t="s">
        <v>275</v>
      </c>
      <c r="D7" s="14" t="s">
        <v>2088</v>
      </c>
    </row>
    <row r="8" spans="1:4" x14ac:dyDescent="0.3">
      <c r="A8" s="17" t="s">
        <v>4</v>
      </c>
      <c r="B8" s="17"/>
      <c r="C8" s="14" t="s">
        <v>275</v>
      </c>
      <c r="D8" s="14" t="s">
        <v>2112</v>
      </c>
    </row>
    <row r="9" spans="1:4" x14ac:dyDescent="0.3">
      <c r="A9" s="17" t="s">
        <v>5</v>
      </c>
      <c r="B9" s="17"/>
      <c r="C9" s="14" t="s">
        <v>275</v>
      </c>
      <c r="D9" s="14" t="s">
        <v>2113</v>
      </c>
    </row>
    <row r="10" spans="1:4" x14ac:dyDescent="0.3">
      <c r="A10" s="17" t="s">
        <v>6</v>
      </c>
      <c r="B10" s="17"/>
      <c r="C10" s="14" t="s">
        <v>275</v>
      </c>
      <c r="D10" s="14" t="s">
        <v>2114</v>
      </c>
    </row>
    <row r="11" spans="1:4" x14ac:dyDescent="0.3">
      <c r="A11" s="17" t="s">
        <v>7</v>
      </c>
      <c r="B11" s="17"/>
      <c r="C11" s="14" t="s">
        <v>275</v>
      </c>
      <c r="D11" s="14" t="s">
        <v>2096</v>
      </c>
    </row>
    <row r="12" spans="1:4" x14ac:dyDescent="0.3">
      <c r="A12" s="17" t="s">
        <v>8</v>
      </c>
      <c r="B12" s="17"/>
      <c r="C12" s="14" t="s">
        <v>275</v>
      </c>
      <c r="D12" s="14" t="s">
        <v>2089</v>
      </c>
    </row>
    <row r="13" spans="1:4" x14ac:dyDescent="0.3">
      <c r="A13" s="17" t="s">
        <v>9</v>
      </c>
      <c r="B13" s="17"/>
      <c r="C13" s="14" t="s">
        <v>275</v>
      </c>
      <c r="D13" s="15" t="s">
        <v>2090</v>
      </c>
    </row>
    <row r="14" spans="1:4" x14ac:dyDescent="0.3">
      <c r="A14" s="17" t="s">
        <v>10</v>
      </c>
      <c r="B14" s="17"/>
      <c r="C14" s="14" t="s">
        <v>275</v>
      </c>
      <c r="D14" s="14" t="s">
        <v>2108</v>
      </c>
    </row>
    <row r="15" spans="1:4" x14ac:dyDescent="0.3">
      <c r="A15" s="17" t="s">
        <v>11</v>
      </c>
      <c r="B15" s="17"/>
      <c r="C15" s="14" t="s">
        <v>275</v>
      </c>
      <c r="D15" s="14" t="s">
        <v>2091</v>
      </c>
    </row>
    <row r="16" spans="1:4" x14ac:dyDescent="0.3">
      <c r="A16" s="17" t="s">
        <v>2111</v>
      </c>
      <c r="B16" s="17"/>
      <c r="C16" s="14" t="s">
        <v>275</v>
      </c>
      <c r="D16" s="14" t="s">
        <v>2115</v>
      </c>
    </row>
    <row r="17" spans="1:4" x14ac:dyDescent="0.3">
      <c r="A17" s="17" t="s">
        <v>2109</v>
      </c>
      <c r="B17" s="17"/>
      <c r="C17" s="14" t="s">
        <v>275</v>
      </c>
      <c r="D17" s="14" t="s">
        <v>2116</v>
      </c>
    </row>
    <row r="18" spans="1:4" x14ac:dyDescent="0.3">
      <c r="A18" s="17" t="s">
        <v>2110</v>
      </c>
      <c r="B18" s="17"/>
      <c r="C18" s="14" t="s">
        <v>275</v>
      </c>
      <c r="D18" s="14" t="s">
        <v>2117</v>
      </c>
    </row>
    <row r="19" spans="1:4" x14ac:dyDescent="0.3">
      <c r="A19" s="17" t="s">
        <v>56</v>
      </c>
      <c r="B19" s="17"/>
      <c r="C19" s="14" t="s">
        <v>275</v>
      </c>
      <c r="D19" s="14" t="s">
        <v>2118</v>
      </c>
    </row>
    <row r="20" spans="1:4" x14ac:dyDescent="0.3">
      <c r="A20" s="17" t="s">
        <v>57</v>
      </c>
      <c r="B20" s="17"/>
      <c r="C20" s="14" t="s">
        <v>275</v>
      </c>
      <c r="D20" s="14" t="s">
        <v>2119</v>
      </c>
    </row>
    <row r="21" spans="1:4" x14ac:dyDescent="0.3">
      <c r="A21" s="17" t="s">
        <v>58</v>
      </c>
      <c r="B21" s="17"/>
      <c r="C21" s="14" t="s">
        <v>275</v>
      </c>
      <c r="D21" s="14" t="s">
        <v>2092</v>
      </c>
    </row>
    <row r="22" spans="1:4" x14ac:dyDescent="0.3">
      <c r="A22" s="17" t="s">
        <v>13</v>
      </c>
      <c r="B22" s="17"/>
      <c r="C22" s="14" t="s">
        <v>275</v>
      </c>
      <c r="D22" s="15" t="s">
        <v>2093</v>
      </c>
    </row>
    <row r="23" spans="1:4" x14ac:dyDescent="0.3">
      <c r="A23" s="19" t="s">
        <v>2140</v>
      </c>
      <c r="B23" s="12" t="s">
        <v>88</v>
      </c>
      <c r="C23" s="14" t="s">
        <v>78</v>
      </c>
      <c r="D23" s="14" t="s">
        <v>2042</v>
      </c>
    </row>
    <row r="24" spans="1:4" x14ac:dyDescent="0.3">
      <c r="A24" s="19"/>
      <c r="B24" s="12" t="s">
        <v>90</v>
      </c>
      <c r="C24" s="14" t="s">
        <v>78</v>
      </c>
      <c r="D24" s="14" t="s">
        <v>2041</v>
      </c>
    </row>
    <row r="25" spans="1:4" x14ac:dyDescent="0.3">
      <c r="A25" s="19"/>
      <c r="B25" s="12" t="s">
        <v>77</v>
      </c>
      <c r="C25" s="14" t="s">
        <v>78</v>
      </c>
      <c r="D25" s="14" t="s">
        <v>2074</v>
      </c>
    </row>
    <row r="26" spans="1:4" x14ac:dyDescent="0.3">
      <c r="A26" s="19"/>
      <c r="B26" s="12" t="s">
        <v>464</v>
      </c>
      <c r="C26" s="14" t="s">
        <v>2057</v>
      </c>
      <c r="D26" s="14" t="s">
        <v>2038</v>
      </c>
    </row>
    <row r="27" spans="1:4" x14ac:dyDescent="0.3">
      <c r="A27" s="19"/>
      <c r="B27" s="12" t="s">
        <v>1249</v>
      </c>
      <c r="C27" s="14" t="s">
        <v>2057</v>
      </c>
      <c r="D27" s="14" t="s">
        <v>2039</v>
      </c>
    </row>
    <row r="28" spans="1:4" x14ac:dyDescent="0.3">
      <c r="A28" s="19"/>
      <c r="B28" s="12" t="s">
        <v>2120</v>
      </c>
      <c r="C28" s="14" t="s">
        <v>78</v>
      </c>
      <c r="D28" s="14" t="s">
        <v>2040</v>
      </c>
    </row>
    <row r="29" spans="1:4" x14ac:dyDescent="0.3">
      <c r="A29" s="19"/>
      <c r="B29" s="12" t="s">
        <v>1659</v>
      </c>
      <c r="C29" s="14" t="s">
        <v>78</v>
      </c>
      <c r="D29" s="14" t="s">
        <v>2043</v>
      </c>
    </row>
    <row r="30" spans="1:4" x14ac:dyDescent="0.3">
      <c r="A30" s="19"/>
      <c r="B30" s="12" t="s">
        <v>1260</v>
      </c>
      <c r="C30" s="14" t="s">
        <v>2050</v>
      </c>
      <c r="D30" s="14" t="s">
        <v>2044</v>
      </c>
    </row>
    <row r="31" spans="1:4" x14ac:dyDescent="0.3">
      <c r="A31" s="19"/>
      <c r="B31" s="12" t="s">
        <v>2017</v>
      </c>
      <c r="C31" s="14" t="s">
        <v>2050</v>
      </c>
      <c r="D31" s="14" t="s">
        <v>2046</v>
      </c>
    </row>
    <row r="32" spans="1:4" x14ac:dyDescent="0.3">
      <c r="A32" s="19"/>
      <c r="B32" s="12" t="s">
        <v>2018</v>
      </c>
      <c r="C32" s="14" t="s">
        <v>2050</v>
      </c>
      <c r="D32" s="14" t="s">
        <v>2047</v>
      </c>
    </row>
    <row r="33" spans="1:4" x14ac:dyDescent="0.3">
      <c r="A33" s="19"/>
      <c r="B33" s="12" t="s">
        <v>878</v>
      </c>
      <c r="C33" s="14" t="s">
        <v>2050</v>
      </c>
      <c r="D33" s="14" t="s">
        <v>2048</v>
      </c>
    </row>
    <row r="34" spans="1:4" x14ac:dyDescent="0.3">
      <c r="A34" s="19"/>
      <c r="B34" s="12" t="s">
        <v>92</v>
      </c>
      <c r="C34" s="14" t="s">
        <v>78</v>
      </c>
      <c r="D34" s="14" t="s">
        <v>2049</v>
      </c>
    </row>
    <row r="35" spans="1:4" x14ac:dyDescent="0.3">
      <c r="A35" s="19"/>
      <c r="B35" s="12" t="s">
        <v>482</v>
      </c>
      <c r="C35" s="14" t="s">
        <v>78</v>
      </c>
      <c r="D35" s="14" t="s">
        <v>2077</v>
      </c>
    </row>
    <row r="36" spans="1:4" x14ac:dyDescent="0.3">
      <c r="A36" s="19"/>
      <c r="B36" s="12" t="s">
        <v>2021</v>
      </c>
      <c r="C36" s="14" t="s">
        <v>78</v>
      </c>
      <c r="D36" s="14" t="s">
        <v>2078</v>
      </c>
    </row>
    <row r="37" spans="1:4" x14ac:dyDescent="0.3">
      <c r="A37" s="19"/>
      <c r="B37" s="12" t="s">
        <v>2022</v>
      </c>
      <c r="C37" s="14" t="s">
        <v>78</v>
      </c>
      <c r="D37" s="14" t="s">
        <v>2079</v>
      </c>
    </row>
    <row r="38" spans="1:4" x14ac:dyDescent="0.3">
      <c r="A38" s="19"/>
      <c r="B38" s="12" t="s">
        <v>2020</v>
      </c>
      <c r="C38" s="14" t="s">
        <v>78</v>
      </c>
      <c r="D38" s="14" t="s">
        <v>2075</v>
      </c>
    </row>
    <row r="39" spans="1:4" x14ac:dyDescent="0.3">
      <c r="A39" s="19"/>
      <c r="B39" s="12" t="s">
        <v>2019</v>
      </c>
      <c r="C39" s="14" t="s">
        <v>78</v>
      </c>
      <c r="D39" s="14" t="s">
        <v>2076</v>
      </c>
    </row>
    <row r="40" spans="1:4" x14ac:dyDescent="0.3">
      <c r="A40" s="19"/>
      <c r="B40" s="12" t="s">
        <v>31</v>
      </c>
      <c r="C40" s="14" t="s">
        <v>275</v>
      </c>
      <c r="D40" s="14" t="s">
        <v>2045</v>
      </c>
    </row>
    <row r="41" spans="1:4" x14ac:dyDescent="0.3">
      <c r="A41" s="19"/>
      <c r="B41" s="12" t="s">
        <v>2023</v>
      </c>
      <c r="C41" s="14" t="s">
        <v>2051</v>
      </c>
      <c r="D41" s="14" t="s">
        <v>2058</v>
      </c>
    </row>
    <row r="42" spans="1:4" x14ac:dyDescent="0.3">
      <c r="A42" s="19"/>
      <c r="B42" s="12" t="s">
        <v>2024</v>
      </c>
      <c r="C42" s="14" t="s">
        <v>2052</v>
      </c>
      <c r="D42" s="14" t="s">
        <v>2080</v>
      </c>
    </row>
    <row r="43" spans="1:4" x14ac:dyDescent="0.3">
      <c r="A43" s="19"/>
      <c r="B43" s="12" t="s">
        <v>2025</v>
      </c>
      <c r="C43" s="14" t="s">
        <v>2052</v>
      </c>
      <c r="D43" s="14" t="s">
        <v>2081</v>
      </c>
    </row>
    <row r="44" spans="1:4" x14ac:dyDescent="0.3">
      <c r="A44" s="19"/>
      <c r="B44" s="12" t="s">
        <v>2026</v>
      </c>
      <c r="C44" s="14" t="s">
        <v>2052</v>
      </c>
      <c r="D44" s="14" t="s">
        <v>2060</v>
      </c>
    </row>
    <row r="45" spans="1:4" x14ac:dyDescent="0.3">
      <c r="A45" s="19"/>
      <c r="B45" s="12" t="s">
        <v>2027</v>
      </c>
      <c r="C45" s="14" t="s">
        <v>2053</v>
      </c>
      <c r="D45" s="14" t="s">
        <v>2059</v>
      </c>
    </row>
    <row r="46" spans="1:4" x14ac:dyDescent="0.3">
      <c r="A46" s="19"/>
      <c r="B46" s="12" t="s">
        <v>2028</v>
      </c>
      <c r="C46" s="14" t="s">
        <v>2054</v>
      </c>
      <c r="D46" s="14" t="s">
        <v>2061</v>
      </c>
    </row>
    <row r="47" spans="1:4" x14ac:dyDescent="0.3">
      <c r="A47" s="19"/>
      <c r="B47" s="12" t="s">
        <v>2029</v>
      </c>
      <c r="C47" s="14" t="s">
        <v>78</v>
      </c>
      <c r="D47" s="14" t="s">
        <v>2062</v>
      </c>
    </row>
    <row r="48" spans="1:4" x14ac:dyDescent="0.3">
      <c r="A48" s="19"/>
      <c r="B48" s="12" t="s">
        <v>39</v>
      </c>
      <c r="C48" s="14" t="s">
        <v>275</v>
      </c>
      <c r="D48" s="14" t="s">
        <v>2084</v>
      </c>
    </row>
    <row r="49" spans="1:4" x14ac:dyDescent="0.3">
      <c r="A49" s="19"/>
      <c r="B49" s="12" t="s">
        <v>2030</v>
      </c>
      <c r="C49" s="14" t="s">
        <v>2055</v>
      </c>
      <c r="D49" s="14" t="s">
        <v>2063</v>
      </c>
    </row>
    <row r="50" spans="1:4" x14ac:dyDescent="0.3">
      <c r="A50" s="19"/>
      <c r="B50" s="12" t="s">
        <v>2031</v>
      </c>
      <c r="C50" s="14" t="s">
        <v>2055</v>
      </c>
      <c r="D50" s="14" t="s">
        <v>2064</v>
      </c>
    </row>
    <row r="51" spans="1:4" x14ac:dyDescent="0.3">
      <c r="A51" s="19"/>
      <c r="B51" s="12" t="s">
        <v>2032</v>
      </c>
      <c r="C51" s="14" t="s">
        <v>2050</v>
      </c>
      <c r="D51" s="14" t="s">
        <v>2065</v>
      </c>
    </row>
    <row r="52" spans="1:4" x14ac:dyDescent="0.3">
      <c r="A52" s="19"/>
      <c r="B52" s="12" t="s">
        <v>2033</v>
      </c>
      <c r="C52" s="14" t="s">
        <v>2050</v>
      </c>
      <c r="D52" s="14" t="s">
        <v>2082</v>
      </c>
    </row>
    <row r="53" spans="1:4" x14ac:dyDescent="0.3">
      <c r="A53" s="19"/>
      <c r="B53" s="12" t="s">
        <v>726</v>
      </c>
      <c r="C53" s="14" t="s">
        <v>2050</v>
      </c>
      <c r="D53" s="14" t="s">
        <v>2083</v>
      </c>
    </row>
    <row r="54" spans="1:4" x14ac:dyDescent="0.3">
      <c r="A54" s="19"/>
      <c r="B54" s="12" t="s">
        <v>45</v>
      </c>
      <c r="C54" s="14" t="s">
        <v>275</v>
      </c>
      <c r="D54" s="14" t="s">
        <v>2066</v>
      </c>
    </row>
    <row r="55" spans="1:4" x14ac:dyDescent="0.3">
      <c r="A55" s="19"/>
      <c r="B55" s="12" t="s">
        <v>46</v>
      </c>
      <c r="C55" s="14" t="s">
        <v>275</v>
      </c>
      <c r="D55" s="14" t="s">
        <v>2067</v>
      </c>
    </row>
    <row r="56" spans="1:4" x14ac:dyDescent="0.3">
      <c r="A56" s="19"/>
      <c r="B56" s="12" t="s">
        <v>2034</v>
      </c>
      <c r="C56" s="14" t="s">
        <v>2051</v>
      </c>
      <c r="D56" s="14" t="s">
        <v>2068</v>
      </c>
    </row>
    <row r="57" spans="1:4" x14ac:dyDescent="0.3">
      <c r="A57" s="19"/>
      <c r="B57" s="12" t="s">
        <v>48</v>
      </c>
      <c r="C57" s="14" t="s">
        <v>275</v>
      </c>
      <c r="D57" s="14" t="s">
        <v>2069</v>
      </c>
    </row>
    <row r="58" spans="1:4" x14ac:dyDescent="0.3">
      <c r="A58" s="19"/>
      <c r="B58" s="12" t="s">
        <v>2072</v>
      </c>
      <c r="C58" s="14" t="s">
        <v>275</v>
      </c>
      <c r="D58" s="14" t="s">
        <v>2073</v>
      </c>
    </row>
    <row r="59" spans="1:4" x14ac:dyDescent="0.3">
      <c r="A59" s="19"/>
      <c r="B59" s="12" t="s">
        <v>2035</v>
      </c>
      <c r="C59" s="14" t="s">
        <v>2056</v>
      </c>
      <c r="D59" s="14" t="s">
        <v>2070</v>
      </c>
    </row>
    <row r="60" spans="1:4" x14ac:dyDescent="0.3">
      <c r="A60" s="19"/>
      <c r="B60" s="12" t="s">
        <v>2036</v>
      </c>
      <c r="C60" s="14" t="s">
        <v>2056</v>
      </c>
      <c r="D60" s="14" t="s">
        <v>2071</v>
      </c>
    </row>
    <row r="61" spans="1:4" x14ac:dyDescent="0.3">
      <c r="A61" s="17" t="s">
        <v>52</v>
      </c>
      <c r="B61" s="17"/>
      <c r="C61" s="14" t="s">
        <v>275</v>
      </c>
      <c r="D61" s="14" t="s">
        <v>2105</v>
      </c>
    </row>
    <row r="62" spans="1:4" x14ac:dyDescent="0.3">
      <c r="A62" s="17" t="s">
        <v>2139</v>
      </c>
      <c r="B62" s="17"/>
      <c r="C62" s="14" t="s">
        <v>275</v>
      </c>
      <c r="D62" s="14" t="s">
        <v>2104</v>
      </c>
    </row>
    <row r="63" spans="1:4" x14ac:dyDescent="0.3">
      <c r="A63" s="17" t="s">
        <v>59</v>
      </c>
      <c r="B63" s="17"/>
      <c r="C63" s="14" t="s">
        <v>275</v>
      </c>
      <c r="D63" s="16" t="s">
        <v>2098</v>
      </c>
    </row>
    <row r="64" spans="1:4" x14ac:dyDescent="0.3">
      <c r="A64" s="17" t="s">
        <v>60</v>
      </c>
      <c r="B64" s="17"/>
      <c r="C64" s="14" t="s">
        <v>275</v>
      </c>
      <c r="D64" s="14" t="s">
        <v>2097</v>
      </c>
    </row>
    <row r="65" spans="1:4" x14ac:dyDescent="0.3">
      <c r="A65" s="17" t="s">
        <v>61</v>
      </c>
      <c r="B65" s="17"/>
      <c r="C65" s="14" t="s">
        <v>275</v>
      </c>
      <c r="D65" s="14" t="s">
        <v>2100</v>
      </c>
    </row>
    <row r="66" spans="1:4" x14ac:dyDescent="0.3">
      <c r="A66" s="17" t="s">
        <v>62</v>
      </c>
      <c r="B66" s="17"/>
      <c r="C66" s="14" t="s">
        <v>275</v>
      </c>
      <c r="D66" s="14" t="s">
        <v>2101</v>
      </c>
    </row>
    <row r="67" spans="1:4" x14ac:dyDescent="0.3">
      <c r="A67" s="17" t="s">
        <v>63</v>
      </c>
      <c r="B67" s="17"/>
      <c r="C67" s="14" t="s">
        <v>275</v>
      </c>
      <c r="D67" s="14" t="s">
        <v>2106</v>
      </c>
    </row>
    <row r="68" spans="1:4" x14ac:dyDescent="0.3">
      <c r="A68" s="17" t="s">
        <v>1779</v>
      </c>
      <c r="B68" s="17"/>
      <c r="C68" s="14" t="s">
        <v>275</v>
      </c>
      <c r="D68" s="14" t="s">
        <v>2121</v>
      </c>
    </row>
    <row r="69" spans="1:4" x14ac:dyDescent="0.3">
      <c r="A69" s="17" t="s">
        <v>1780</v>
      </c>
      <c r="B69" s="17"/>
      <c r="C69" s="14" t="s">
        <v>275</v>
      </c>
      <c r="D69" s="14" t="s">
        <v>2122</v>
      </c>
    </row>
    <row r="70" spans="1:4" x14ac:dyDescent="0.3">
      <c r="A70" s="17" t="s">
        <v>1781</v>
      </c>
      <c r="B70" s="17"/>
      <c r="C70" s="14" t="s">
        <v>275</v>
      </c>
      <c r="D70" s="14" t="s">
        <v>2123</v>
      </c>
    </row>
    <row r="71" spans="1:4" x14ac:dyDescent="0.3">
      <c r="A71" s="17" t="s">
        <v>64</v>
      </c>
      <c r="B71" s="17"/>
      <c r="C71" s="14" t="s">
        <v>275</v>
      </c>
      <c r="D71" s="14" t="s">
        <v>2124</v>
      </c>
    </row>
    <row r="72" spans="1:4" x14ac:dyDescent="0.3">
      <c r="A72" s="17" t="s">
        <v>65</v>
      </c>
      <c r="B72" s="17"/>
      <c r="C72" s="14" t="s">
        <v>275</v>
      </c>
      <c r="D72" s="16" t="s">
        <v>2099</v>
      </c>
    </row>
    <row r="73" spans="1:4" x14ac:dyDescent="0.3">
      <c r="A73" s="17" t="s">
        <v>68</v>
      </c>
      <c r="B73" s="17"/>
      <c r="C73" s="14" t="s">
        <v>275</v>
      </c>
      <c r="D73" s="14" t="s">
        <v>2102</v>
      </c>
    </row>
    <row r="74" spans="1:4" x14ac:dyDescent="0.3">
      <c r="A74" s="17" t="s">
        <v>66</v>
      </c>
      <c r="B74" s="17"/>
      <c r="C74" s="14" t="s">
        <v>275</v>
      </c>
      <c r="D74" s="14" t="s">
        <v>2103</v>
      </c>
    </row>
    <row r="75" spans="1:4" x14ac:dyDescent="0.3">
      <c r="A75" s="17" t="s">
        <v>67</v>
      </c>
      <c r="B75" s="17"/>
      <c r="C75" s="14" t="s">
        <v>275</v>
      </c>
      <c r="D75" s="14" t="s">
        <v>2107</v>
      </c>
    </row>
    <row r="76" spans="1:4" x14ac:dyDescent="0.3">
      <c r="A76" s="17" t="s">
        <v>1782</v>
      </c>
      <c r="B76" s="17"/>
      <c r="C76" s="14" t="s">
        <v>275</v>
      </c>
      <c r="D76" s="14" t="s">
        <v>2125</v>
      </c>
    </row>
    <row r="77" spans="1:4" x14ac:dyDescent="0.3">
      <c r="A77" s="17" t="s">
        <v>1783</v>
      </c>
      <c r="B77" s="17"/>
      <c r="C77" s="14" t="s">
        <v>275</v>
      </c>
      <c r="D77" s="14" t="s">
        <v>2126</v>
      </c>
    </row>
    <row r="78" spans="1:4" x14ac:dyDescent="0.3">
      <c r="A78" s="17" t="s">
        <v>1784</v>
      </c>
      <c r="B78" s="17"/>
      <c r="C78" s="14" t="s">
        <v>275</v>
      </c>
      <c r="D78" s="14" t="s">
        <v>2127</v>
      </c>
    </row>
    <row r="79" spans="1:4" x14ac:dyDescent="0.3">
      <c r="A79" s="17" t="s">
        <v>1990</v>
      </c>
      <c r="B79" s="17"/>
      <c r="C79" s="14" t="s">
        <v>275</v>
      </c>
      <c r="D79" s="14" t="s">
        <v>2128</v>
      </c>
    </row>
    <row r="80" spans="1:4" x14ac:dyDescent="0.3">
      <c r="A80" s="17" t="s">
        <v>1966</v>
      </c>
      <c r="B80" s="17"/>
      <c r="C80" s="14" t="s">
        <v>275</v>
      </c>
      <c r="D80" s="14" t="s">
        <v>2129</v>
      </c>
    </row>
    <row r="81" spans="1:4" x14ac:dyDescent="0.3">
      <c r="A81" s="17" t="s">
        <v>1992</v>
      </c>
      <c r="B81" s="17"/>
      <c r="C81" s="14" t="s">
        <v>275</v>
      </c>
      <c r="D81" s="14" t="s">
        <v>2130</v>
      </c>
    </row>
    <row r="82" spans="1:4" x14ac:dyDescent="0.3">
      <c r="A82" s="17" t="s">
        <v>1994</v>
      </c>
      <c r="B82" s="17"/>
      <c r="C82" s="14" t="s">
        <v>275</v>
      </c>
      <c r="D82" s="14" t="s">
        <v>2132</v>
      </c>
    </row>
    <row r="83" spans="1:4" x14ac:dyDescent="0.3">
      <c r="A83" s="17" t="s">
        <v>1993</v>
      </c>
      <c r="B83" s="17"/>
      <c r="C83" s="14" t="s">
        <v>275</v>
      </c>
      <c r="D83" s="14" t="s">
        <v>2131</v>
      </c>
    </row>
    <row r="84" spans="1:4" x14ac:dyDescent="0.3">
      <c r="A84" s="17" t="s">
        <v>1996</v>
      </c>
      <c r="B84" s="17"/>
      <c r="C84" s="14" t="s">
        <v>275</v>
      </c>
      <c r="D84" s="14" t="s">
        <v>2134</v>
      </c>
    </row>
    <row r="85" spans="1:4" x14ac:dyDescent="0.3">
      <c r="A85" s="17" t="s">
        <v>1995</v>
      </c>
      <c r="B85" s="17"/>
      <c r="C85" s="14" t="s">
        <v>275</v>
      </c>
      <c r="D85" s="14" t="s">
        <v>2133</v>
      </c>
    </row>
    <row r="86" spans="1:4" x14ac:dyDescent="0.3">
      <c r="A86" s="17" t="s">
        <v>1997</v>
      </c>
      <c r="B86" s="17"/>
      <c r="C86" s="14" t="s">
        <v>275</v>
      </c>
      <c r="D86" s="14" t="s">
        <v>2135</v>
      </c>
    </row>
    <row r="87" spans="1:4" x14ac:dyDescent="0.3">
      <c r="A87" s="17" t="s">
        <v>1998</v>
      </c>
      <c r="B87" s="17"/>
      <c r="C87" s="14" t="s">
        <v>275</v>
      </c>
      <c r="D87" s="14" t="s">
        <v>2136</v>
      </c>
    </row>
    <row r="88" spans="1:4" x14ac:dyDescent="0.3">
      <c r="A88" s="17" t="s">
        <v>2015</v>
      </c>
      <c r="B88" s="17"/>
      <c r="C88" s="14" t="s">
        <v>275</v>
      </c>
      <c r="D88" s="14" t="s">
        <v>2137</v>
      </c>
    </row>
  </sheetData>
  <mergeCells count="51">
    <mergeCell ref="A16:B16"/>
    <mergeCell ref="A23:A60"/>
    <mergeCell ref="A2:B2"/>
    <mergeCell ref="A3:B3"/>
    <mergeCell ref="A4:B4"/>
    <mergeCell ref="A5:B5"/>
    <mergeCell ref="A6:B6"/>
    <mergeCell ref="A7:B7"/>
    <mergeCell ref="A8:B8"/>
    <mergeCell ref="A9:B9"/>
    <mergeCell ref="A10:B10"/>
    <mergeCell ref="A11:B11"/>
    <mergeCell ref="A12:B12"/>
    <mergeCell ref="A13:B13"/>
    <mergeCell ref="A14:B14"/>
    <mergeCell ref="A15:B15"/>
    <mergeCell ref="A66:B66"/>
    <mergeCell ref="A17:B17"/>
    <mergeCell ref="A18:B18"/>
    <mergeCell ref="A19:B19"/>
    <mergeCell ref="A20:B20"/>
    <mergeCell ref="A21:B21"/>
    <mergeCell ref="A22:B22"/>
    <mergeCell ref="A61:B61"/>
    <mergeCell ref="A62:B62"/>
    <mergeCell ref="A63:B63"/>
    <mergeCell ref="A64:B64"/>
    <mergeCell ref="A65:B65"/>
    <mergeCell ref="A78:B78"/>
    <mergeCell ref="A67:B67"/>
    <mergeCell ref="A68:B68"/>
    <mergeCell ref="A69:B69"/>
    <mergeCell ref="A70:B70"/>
    <mergeCell ref="A71:B71"/>
    <mergeCell ref="A72:B72"/>
    <mergeCell ref="A85:B85"/>
    <mergeCell ref="A86:B86"/>
    <mergeCell ref="A87:B87"/>
    <mergeCell ref="A88:B88"/>
    <mergeCell ref="A1:B1"/>
    <mergeCell ref="A79:B79"/>
    <mergeCell ref="A80:B80"/>
    <mergeCell ref="A81:B81"/>
    <mergeCell ref="A82:B82"/>
    <mergeCell ref="A83:B83"/>
    <mergeCell ref="A84:B84"/>
    <mergeCell ref="A73:B73"/>
    <mergeCell ref="A74:B74"/>
    <mergeCell ref="A75:B75"/>
    <mergeCell ref="A76:B76"/>
    <mergeCell ref="A77:B77"/>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Brazilian PTFs</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Vasconcelos Ottoni</dc:creator>
  <cp:lastModifiedBy>Marta Vasconcelos Ottoni</cp:lastModifiedBy>
  <dcterms:created xsi:type="dcterms:W3CDTF">2025-07-04T14:35:37Z</dcterms:created>
  <dcterms:modified xsi:type="dcterms:W3CDTF">2025-10-21T17:57:55Z</dcterms:modified>
</cp:coreProperties>
</file>